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•04-11-20\21-22\VIP\VIP YKS DNM-7\VIP_AYT_Kurumsal_Den_Snv_7__(2.Oturum)\"/>
    </mc:Choice>
  </mc:AlternateContent>
  <bookViews>
    <workbookView xWindow="0" yWindow="0" windowWidth="38400" windowHeight="17565" activeTab="1"/>
  </bookViews>
  <sheets>
    <sheet name="KAZANIMLAR" sheetId="4" r:id="rId1"/>
    <sheet name="CEVAP ANAHTARI" sheetId="5" r:id="rId2"/>
    <sheet name="DENEME_v2" sheetId="1" r:id="rId3"/>
  </sheets>
  <externalReferences>
    <externalReference r:id="rId4"/>
  </externalReferences>
  <definedNames>
    <definedName name="_01_EDEB" localSheetId="1">[1]DENEME_v3!$E$4:$E$27</definedName>
    <definedName name="_01_EDEB">DENEME_v2!$E$4:$E$27</definedName>
    <definedName name="_02_TAR1" localSheetId="1">[1]DENEME_v3!$E$28:$E$37</definedName>
    <definedName name="_02_TAR1">DENEME_v2!$E$28:$E$37</definedName>
    <definedName name="_03_COG1" localSheetId="1">[1]DENEME_v3!$E$38:$E$43</definedName>
    <definedName name="_03_COG1">DENEME_v2!$E$38:$E$43</definedName>
    <definedName name="_04_TAR2" localSheetId="1">[1]DENEME_v3!$E$44:$E$54</definedName>
    <definedName name="_04_TAR2">DENEME_v2!$E$44:$E$54</definedName>
    <definedName name="_05_COG2" localSheetId="1">[1]DENEME_v3!$E$55:$E$65</definedName>
    <definedName name="_05_COG2">DENEME_v2!$E$55:$E$65</definedName>
    <definedName name="_06_FEL1" localSheetId="1">[1]DENEME_v3!$E$66:$E$77</definedName>
    <definedName name="_06_FEL1">DENEME_v2!$E$66:$E$77</definedName>
    <definedName name="_07_DIN" localSheetId="1">[1]DENEME_v3!$E$78:$E$83</definedName>
    <definedName name="_07_DIN">DENEME_v2!$E$78:$E$83</definedName>
    <definedName name="_08_FEL2" localSheetId="1">[1]DENEME_v3!$E$84:$E$89</definedName>
    <definedName name="_08_FEL2">DENEME_v2!#REF!</definedName>
    <definedName name="_09_MAT" localSheetId="1">[1]DENEME_v3!$E$90:$E$119</definedName>
    <definedName name="_09_MAT">DENEME_v2!$E$84:$E$113</definedName>
    <definedName name="_10_GEO" localSheetId="1">[1]DENEME_v3!$E$120:$E$129</definedName>
    <definedName name="_10_GEO">DENEME_v2!$E$114:$E$123</definedName>
    <definedName name="_11_FIZ" localSheetId="1">[1]DENEME_v3!$E$130:$E$143</definedName>
    <definedName name="_11_FIZ">DENEME_v2!$E$124:$E$137</definedName>
    <definedName name="_12_KIM" localSheetId="1">[1]DENEME_v3!$E$144:$E$156</definedName>
    <definedName name="_12_KIM">DENEME_v2!$E$138:$E$150</definedName>
    <definedName name="_13_BIO" localSheetId="1">[1]DENEME_v3!$E$157:$E$169</definedName>
    <definedName name="_13_BIO">DENEME_v2!$E$151:$E$163</definedName>
    <definedName name="_xlnm.Print_Area" localSheetId="1">'CEVAP ANAHTARI'!$A$1:$AC$57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2" i="1" l="1"/>
  <c r="Y83" i="1"/>
  <c r="Y84" i="1"/>
  <c r="Y85" i="1"/>
  <c r="X82" i="1"/>
  <c r="X83" i="1"/>
  <c r="X84" i="1"/>
  <c r="X85" i="1"/>
  <c r="AJ1470" i="1" l="1"/>
  <c r="AJ1469" i="1"/>
  <c r="AJ1468" i="1"/>
  <c r="AJ1430" i="1" l="1"/>
  <c r="AJ1431" i="1"/>
  <c r="AJ1432" i="1"/>
  <c r="AJ1433" i="1"/>
  <c r="AJ1434" i="1"/>
  <c r="AJ1435" i="1"/>
  <c r="AJ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J1450" i="1"/>
  <c r="AJ1451" i="1"/>
  <c r="AJ1452" i="1"/>
  <c r="AJ1453" i="1"/>
  <c r="AJ1454" i="1"/>
  <c r="AJ1455" i="1"/>
  <c r="AJ1456" i="1"/>
  <c r="AJ1457" i="1"/>
  <c r="AJ1458" i="1"/>
  <c r="AJ1459" i="1"/>
  <c r="AJ1460" i="1"/>
  <c r="AJ1461" i="1"/>
  <c r="AJ1462" i="1"/>
  <c r="AJ1463" i="1"/>
  <c r="AJ1464" i="1"/>
  <c r="AJ1465" i="1"/>
  <c r="AJ1466" i="1"/>
  <c r="AJ1467" i="1"/>
  <c r="AJ1344" i="1" l="1"/>
  <c r="AJ1345" i="1"/>
  <c r="AJ1346" i="1"/>
  <c r="AJ1347" i="1"/>
  <c r="AJ1348" i="1"/>
  <c r="AJ1349" i="1"/>
  <c r="AJ1350" i="1"/>
  <c r="AJ1351" i="1"/>
  <c r="AJ1352" i="1"/>
  <c r="AJ1353" i="1"/>
  <c r="AJ1354" i="1"/>
  <c r="AJ1355" i="1"/>
  <c r="AJ1356" i="1"/>
  <c r="AJ1357" i="1"/>
  <c r="AJ1358" i="1"/>
  <c r="AJ1359" i="1"/>
  <c r="AJ1360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4" i="1"/>
  <c r="AJ1375" i="1"/>
  <c r="AJ1376" i="1"/>
  <c r="AJ1377" i="1"/>
  <c r="AJ1378" i="1"/>
  <c r="AJ1379" i="1"/>
  <c r="AJ1380" i="1"/>
  <c r="AJ1381" i="1"/>
  <c r="AJ1382" i="1"/>
  <c r="AJ1383" i="1"/>
  <c r="AJ1384" i="1"/>
  <c r="AJ1385" i="1"/>
  <c r="AJ1386" i="1"/>
  <c r="AJ1387" i="1"/>
  <c r="AJ1388" i="1"/>
  <c r="AJ1389" i="1"/>
  <c r="AJ1390" i="1"/>
  <c r="AJ1391" i="1"/>
  <c r="AJ1392" i="1"/>
  <c r="AJ1393" i="1"/>
  <c r="AJ1394" i="1"/>
  <c r="AJ1395" i="1"/>
  <c r="AJ1396" i="1"/>
  <c r="AJ1397" i="1"/>
  <c r="AJ1398" i="1"/>
  <c r="AJ1399" i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J1411" i="1"/>
  <c r="AJ1412" i="1"/>
  <c r="AJ1413" i="1"/>
  <c r="AJ1414" i="1"/>
  <c r="AJ1415" i="1"/>
  <c r="AJ1416" i="1"/>
  <c r="AJ1417" i="1"/>
  <c r="AJ1418" i="1"/>
  <c r="AJ1419" i="1"/>
  <c r="AJ1420" i="1"/>
  <c r="AJ1421" i="1"/>
  <c r="AJ1422" i="1"/>
  <c r="AJ1423" i="1"/>
  <c r="AJ1424" i="1"/>
  <c r="AJ1425" i="1"/>
  <c r="AJ1426" i="1"/>
  <c r="AJ1427" i="1"/>
  <c r="AJ1428" i="1"/>
  <c r="AJ1429" i="1"/>
  <c r="AJ1307" i="1" l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05" i="1" l="1"/>
  <c r="AJ1306" i="1"/>
  <c r="AJ1303" i="1" l="1"/>
  <c r="AJ1304" i="1"/>
  <c r="Y51" i="5" l="1"/>
  <c r="V51" i="5"/>
  <c r="S51" i="5"/>
  <c r="P51" i="5"/>
  <c r="M51" i="5"/>
  <c r="J51" i="5"/>
  <c r="G51" i="5"/>
  <c r="D51" i="5"/>
  <c r="Y50" i="5"/>
  <c r="V50" i="5"/>
  <c r="S50" i="5"/>
  <c r="P50" i="5"/>
  <c r="M50" i="5"/>
  <c r="J50" i="5"/>
  <c r="G50" i="5"/>
  <c r="D50" i="5"/>
  <c r="Y49" i="5"/>
  <c r="V49" i="5"/>
  <c r="S49" i="5"/>
  <c r="P49" i="5"/>
  <c r="M49" i="5"/>
  <c r="J49" i="5"/>
  <c r="G49" i="5"/>
  <c r="D49" i="5"/>
  <c r="Y48" i="5"/>
  <c r="V48" i="5"/>
  <c r="S48" i="5"/>
  <c r="P48" i="5"/>
  <c r="M48" i="5"/>
  <c r="J48" i="5"/>
  <c r="G48" i="5"/>
  <c r="D48" i="5"/>
  <c r="Y47" i="5"/>
  <c r="V47" i="5"/>
  <c r="S47" i="5"/>
  <c r="P47" i="5"/>
  <c r="M47" i="5"/>
  <c r="J47" i="5"/>
  <c r="G47" i="5"/>
  <c r="D47" i="5"/>
  <c r="Y46" i="5"/>
  <c r="V46" i="5"/>
  <c r="S46" i="5"/>
  <c r="P46" i="5"/>
  <c r="M46" i="5"/>
  <c r="J46" i="5"/>
  <c r="G46" i="5"/>
  <c r="D46" i="5"/>
  <c r="Y45" i="5"/>
  <c r="V45" i="5"/>
  <c r="S45" i="5"/>
  <c r="P45" i="5"/>
  <c r="M45" i="5"/>
  <c r="J45" i="5"/>
  <c r="G45" i="5"/>
  <c r="D45" i="5"/>
  <c r="Y44" i="5"/>
  <c r="V44" i="5"/>
  <c r="S44" i="5"/>
  <c r="P44" i="5"/>
  <c r="M44" i="5"/>
  <c r="J44" i="5"/>
  <c r="G44" i="5"/>
  <c r="D44" i="5"/>
  <c r="Y43" i="5"/>
  <c r="V43" i="5"/>
  <c r="S43" i="5"/>
  <c r="P43" i="5"/>
  <c r="M43" i="5"/>
  <c r="J43" i="5"/>
  <c r="G43" i="5"/>
  <c r="D43" i="5"/>
  <c r="Y42" i="5"/>
  <c r="V42" i="5"/>
  <c r="S42" i="5"/>
  <c r="P42" i="5"/>
  <c r="M42" i="5"/>
  <c r="J42" i="5"/>
  <c r="G42" i="5"/>
  <c r="D42" i="5"/>
  <c r="Y39" i="5"/>
  <c r="V39" i="5"/>
  <c r="S39" i="5"/>
  <c r="P39" i="5"/>
  <c r="M39" i="5"/>
  <c r="J39" i="5"/>
  <c r="G39" i="5"/>
  <c r="D39" i="5"/>
  <c r="Y38" i="5"/>
  <c r="V38" i="5"/>
  <c r="S38" i="5"/>
  <c r="P38" i="5"/>
  <c r="M38" i="5"/>
  <c r="J38" i="5"/>
  <c r="G38" i="5"/>
  <c r="D38" i="5"/>
  <c r="Y37" i="5"/>
  <c r="V37" i="5"/>
  <c r="S37" i="5"/>
  <c r="P37" i="5"/>
  <c r="M37" i="5"/>
  <c r="J37" i="5"/>
  <c r="G37" i="5"/>
  <c r="D37" i="5"/>
  <c r="Y36" i="5"/>
  <c r="V36" i="5"/>
  <c r="S36" i="5"/>
  <c r="P36" i="5"/>
  <c r="M36" i="5"/>
  <c r="J36" i="5"/>
  <c r="G36" i="5"/>
  <c r="D36" i="5"/>
  <c r="Y35" i="5"/>
  <c r="V35" i="5"/>
  <c r="S35" i="5"/>
  <c r="P35" i="5"/>
  <c r="M35" i="5"/>
  <c r="J35" i="5"/>
  <c r="G35" i="5"/>
  <c r="D35" i="5"/>
  <c r="Y34" i="5"/>
  <c r="V34" i="5"/>
  <c r="S34" i="5"/>
  <c r="P34" i="5"/>
  <c r="M34" i="5"/>
  <c r="J34" i="5"/>
  <c r="G34" i="5"/>
  <c r="D34" i="5"/>
  <c r="Y33" i="5"/>
  <c r="V33" i="5"/>
  <c r="S33" i="5"/>
  <c r="P33" i="5"/>
  <c r="M33" i="5"/>
  <c r="J33" i="5"/>
  <c r="G33" i="5"/>
  <c r="D33" i="5"/>
  <c r="Y32" i="5"/>
  <c r="V32" i="5"/>
  <c r="S32" i="5"/>
  <c r="P32" i="5"/>
  <c r="M32" i="5"/>
  <c r="J32" i="5"/>
  <c r="G32" i="5"/>
  <c r="D32" i="5"/>
  <c r="Y31" i="5"/>
  <c r="V31" i="5"/>
  <c r="S31" i="5"/>
  <c r="P31" i="5"/>
  <c r="M31" i="5"/>
  <c r="J31" i="5"/>
  <c r="G31" i="5"/>
  <c r="D31" i="5"/>
  <c r="Y30" i="5"/>
  <c r="V30" i="5"/>
  <c r="S30" i="5"/>
  <c r="P30" i="5"/>
  <c r="M30" i="5"/>
  <c r="J30" i="5"/>
  <c r="G30" i="5"/>
  <c r="D30" i="5"/>
  <c r="N43" i="5"/>
  <c r="N44" i="5" s="1"/>
  <c r="N45" i="5" s="1"/>
  <c r="N46" i="5" s="1"/>
  <c r="N47" i="5" s="1"/>
  <c r="N48" i="5" s="1"/>
  <c r="N49" i="5" s="1"/>
  <c r="N50" i="5" s="1"/>
  <c r="N5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B43" i="5"/>
  <c r="B44" i="5" s="1"/>
  <c r="B45" i="5" s="1"/>
  <c r="B46" i="5" s="1"/>
  <c r="B47" i="5" s="1"/>
  <c r="B48" i="5" s="1"/>
  <c r="B49" i="5" s="1"/>
  <c r="B50" i="5" s="1"/>
  <c r="B5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N31" i="5"/>
  <c r="N32" i="5" s="1"/>
  <c r="N33" i="5" s="1"/>
  <c r="N34" i="5" s="1"/>
  <c r="N35" i="5" s="1"/>
  <c r="N36" i="5" s="1"/>
  <c r="N37" i="5" s="1"/>
  <c r="N38" i="5" s="1"/>
  <c r="N3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B31" i="5"/>
  <c r="B32" i="5" s="1"/>
  <c r="B33" i="5" s="1"/>
  <c r="B34" i="5" s="1"/>
  <c r="B35" i="5" s="1"/>
  <c r="B36" i="5" s="1"/>
  <c r="B37" i="5" s="1"/>
  <c r="B38" i="5" s="1"/>
  <c r="B3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Y25" i="5"/>
  <c r="V25" i="5"/>
  <c r="S25" i="5"/>
  <c r="P25" i="5"/>
  <c r="M25" i="5"/>
  <c r="J25" i="5"/>
  <c r="G25" i="5"/>
  <c r="D25" i="5"/>
  <c r="Y24" i="5"/>
  <c r="V24" i="5"/>
  <c r="S24" i="5"/>
  <c r="P24" i="5"/>
  <c r="M24" i="5"/>
  <c r="J24" i="5"/>
  <c r="G24" i="5"/>
  <c r="D24" i="5"/>
  <c r="Y23" i="5"/>
  <c r="V23" i="5"/>
  <c r="S23" i="5"/>
  <c r="P23" i="5"/>
  <c r="M23" i="5"/>
  <c r="J23" i="5"/>
  <c r="G23" i="5"/>
  <c r="D23" i="5"/>
  <c r="Y22" i="5"/>
  <c r="V22" i="5"/>
  <c r="S22" i="5"/>
  <c r="P22" i="5"/>
  <c r="M22" i="5"/>
  <c r="J22" i="5"/>
  <c r="G22" i="5"/>
  <c r="D22" i="5"/>
  <c r="Y21" i="5"/>
  <c r="V21" i="5"/>
  <c r="S21" i="5"/>
  <c r="P21" i="5"/>
  <c r="M21" i="5"/>
  <c r="J21" i="5"/>
  <c r="G21" i="5"/>
  <c r="D21" i="5"/>
  <c r="Y20" i="5"/>
  <c r="V20" i="5"/>
  <c r="S20" i="5"/>
  <c r="P20" i="5"/>
  <c r="M20" i="5"/>
  <c r="J20" i="5"/>
  <c r="G20" i="5"/>
  <c r="D20" i="5"/>
  <c r="Y19" i="5"/>
  <c r="V19" i="5"/>
  <c r="S19" i="5"/>
  <c r="P19" i="5"/>
  <c r="M19" i="5"/>
  <c r="J19" i="5"/>
  <c r="G19" i="5"/>
  <c r="D19" i="5"/>
  <c r="Y18" i="5"/>
  <c r="V18" i="5"/>
  <c r="S18" i="5"/>
  <c r="P18" i="5"/>
  <c r="M18" i="5"/>
  <c r="J18" i="5"/>
  <c r="G18" i="5"/>
  <c r="D18" i="5"/>
  <c r="Y17" i="5"/>
  <c r="V17" i="5"/>
  <c r="S17" i="5"/>
  <c r="P17" i="5"/>
  <c r="M17" i="5"/>
  <c r="J17" i="5"/>
  <c r="G17" i="5"/>
  <c r="D17" i="5"/>
  <c r="Y16" i="5"/>
  <c r="V16" i="5"/>
  <c r="S16" i="5"/>
  <c r="P16" i="5"/>
  <c r="M16" i="5"/>
  <c r="J16" i="5"/>
  <c r="G16" i="5"/>
  <c r="D16" i="5"/>
  <c r="Y13" i="5"/>
  <c r="V13" i="5"/>
  <c r="S13" i="5"/>
  <c r="P13" i="5"/>
  <c r="M13" i="5"/>
  <c r="J13" i="5"/>
  <c r="G13" i="5"/>
  <c r="D13" i="5"/>
  <c r="Y12" i="5"/>
  <c r="V12" i="5"/>
  <c r="S12" i="5"/>
  <c r="P12" i="5"/>
  <c r="M12" i="5"/>
  <c r="J12" i="5"/>
  <c r="G12" i="5"/>
  <c r="D12" i="5"/>
  <c r="Y11" i="5"/>
  <c r="V11" i="5"/>
  <c r="S11" i="5"/>
  <c r="P11" i="5"/>
  <c r="M11" i="5"/>
  <c r="J11" i="5"/>
  <c r="G11" i="5"/>
  <c r="D11" i="5"/>
  <c r="Y10" i="5"/>
  <c r="V10" i="5"/>
  <c r="S10" i="5"/>
  <c r="P10" i="5"/>
  <c r="M10" i="5"/>
  <c r="J10" i="5"/>
  <c r="G10" i="5"/>
  <c r="D10" i="5"/>
  <c r="Y9" i="5"/>
  <c r="V9" i="5"/>
  <c r="S9" i="5"/>
  <c r="P9" i="5"/>
  <c r="M9" i="5"/>
  <c r="J9" i="5"/>
  <c r="G9" i="5"/>
  <c r="D9" i="5"/>
  <c r="Y8" i="5"/>
  <c r="V8" i="5"/>
  <c r="S8" i="5"/>
  <c r="P8" i="5"/>
  <c r="M8" i="5"/>
  <c r="J8" i="5"/>
  <c r="G8" i="5"/>
  <c r="D8" i="5"/>
  <c r="Y7" i="5"/>
  <c r="V7" i="5"/>
  <c r="S7" i="5"/>
  <c r="P7" i="5"/>
  <c r="M7" i="5"/>
  <c r="J7" i="5"/>
  <c r="G7" i="5"/>
  <c r="D7" i="5"/>
  <c r="Y6" i="5"/>
  <c r="V6" i="5"/>
  <c r="S6" i="5"/>
  <c r="P6" i="5"/>
  <c r="M6" i="5"/>
  <c r="J6" i="5"/>
  <c r="G6" i="5"/>
  <c r="D6" i="5"/>
  <c r="Y5" i="5"/>
  <c r="V5" i="5"/>
  <c r="S5" i="5"/>
  <c r="P5" i="5"/>
  <c r="M5" i="5"/>
  <c r="J5" i="5"/>
  <c r="G5" i="5"/>
  <c r="D5" i="5"/>
  <c r="Y4" i="5"/>
  <c r="V4" i="5"/>
  <c r="S4" i="5"/>
  <c r="P4" i="5"/>
  <c r="M4" i="5"/>
  <c r="J4" i="5"/>
  <c r="G4" i="5"/>
  <c r="D4" i="5"/>
  <c r="B28" i="5"/>
  <c r="B2" i="5"/>
  <c r="N17" i="5"/>
  <c r="N18" i="5" s="1"/>
  <c r="N19" i="5" s="1"/>
  <c r="N20" i="5" s="1"/>
  <c r="N21" i="5" s="1"/>
  <c r="N22" i="5" s="1"/>
  <c r="N23" i="5" s="1"/>
  <c r="N24" i="5" s="1"/>
  <c r="N2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B17" i="5"/>
  <c r="B18" i="5" s="1"/>
  <c r="B19" i="5" s="1"/>
  <c r="B20" i="5" s="1"/>
  <c r="B21" i="5" s="1"/>
  <c r="B22" i="5" s="1"/>
  <c r="B23" i="5" s="1"/>
  <c r="B24" i="5" s="1"/>
  <c r="B2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N5" i="5"/>
  <c r="N6" i="5" s="1"/>
  <c r="N7" i="5" s="1"/>
  <c r="N8" i="5" s="1"/>
  <c r="N9" i="5" s="1"/>
  <c r="N10" i="5" s="1"/>
  <c r="N11" i="5" s="1"/>
  <c r="N12" i="5" s="1"/>
  <c r="N13" i="5" s="1"/>
  <c r="Q4" i="5" s="1"/>
  <c r="Q5" i="5" s="1"/>
  <c r="Q6" i="5" s="1"/>
  <c r="Q7" i="5" s="1"/>
  <c r="Q8" i="5" s="1"/>
  <c r="Q9" i="5" s="1"/>
  <c r="Q10" i="5" s="1"/>
  <c r="Q11" i="5" s="1"/>
  <c r="Q12" i="5" s="1"/>
  <c r="Q13" i="5" s="1"/>
  <c r="T4" i="5" s="1"/>
  <c r="T5" i="5" s="1"/>
  <c r="T6" i="5" s="1"/>
  <c r="T7" i="5" s="1"/>
  <c r="T8" i="5" s="1"/>
  <c r="T9" i="5" s="1"/>
  <c r="T10" i="5" s="1"/>
  <c r="T11" i="5" s="1"/>
  <c r="T12" i="5" s="1"/>
  <c r="T13" i="5" s="1"/>
  <c r="W4" i="5" s="1"/>
  <c r="W5" i="5" s="1"/>
  <c r="W6" i="5" s="1"/>
  <c r="W7" i="5" s="1"/>
  <c r="W8" i="5" s="1"/>
  <c r="W9" i="5" s="1"/>
  <c r="W10" i="5" s="1"/>
  <c r="W11" i="5" s="1"/>
  <c r="W12" i="5" s="1"/>
  <c r="W13" i="5" s="1"/>
  <c r="B5" i="5"/>
  <c r="B6" i="5" s="1"/>
  <c r="B7" i="5" s="1"/>
  <c r="B8" i="5" s="1"/>
  <c r="B9" i="5" s="1"/>
  <c r="B10" i="5" s="1"/>
  <c r="B11" i="5" s="1"/>
  <c r="B12" i="5" s="1"/>
  <c r="B13" i="5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B1" i="4" l="1"/>
  <c r="F119" i="4" l="1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87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4" i="4"/>
  <c r="D69" i="4" l="1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4" i="4"/>
  <c r="A156" i="4"/>
  <c r="A157" i="4"/>
  <c r="A158" i="4"/>
  <c r="A159" i="4"/>
  <c r="A160" i="4"/>
  <c r="A161" i="4"/>
  <c r="A162" i="4"/>
  <c r="A163" i="4"/>
  <c r="A164" i="4"/>
  <c r="A165" i="4"/>
  <c r="A166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7" i="4"/>
  <c r="A88" i="4"/>
  <c r="A89" i="4"/>
  <c r="A90" i="4"/>
  <c r="A91" i="4"/>
  <c r="A92" i="4"/>
  <c r="A93" i="4"/>
  <c r="A94" i="4"/>
  <c r="A95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4" i="4"/>
  <c r="B84" i="4"/>
  <c r="AF8" i="1" l="1"/>
  <c r="AE8" i="1"/>
  <c r="AD8" i="1"/>
  <c r="AC8" i="1"/>
  <c r="AB8" i="1"/>
  <c r="AF7" i="1"/>
  <c r="AE7" i="1"/>
  <c r="AD7" i="1"/>
  <c r="AC7" i="1"/>
  <c r="AB7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6" i="1"/>
  <c r="AE6" i="1"/>
  <c r="AD6" i="1"/>
  <c r="AC6" i="1"/>
  <c r="AB6" i="1"/>
  <c r="AF5" i="1"/>
  <c r="AE5" i="1"/>
  <c r="AD5" i="1"/>
  <c r="AC5" i="1"/>
  <c r="AB5" i="1"/>
  <c r="AF4" i="1"/>
  <c r="AE4" i="1"/>
  <c r="AD4" i="1"/>
  <c r="AC4" i="1"/>
  <c r="AB4" i="1"/>
  <c r="AJ1302" i="1"/>
  <c r="AJ1301" i="1"/>
  <c r="AJ1300" i="1"/>
  <c r="AJ1299" i="1"/>
  <c r="AJ1298" i="1"/>
  <c r="AJ1297" i="1"/>
  <c r="AJ1296" i="1"/>
  <c r="AJ1295" i="1"/>
  <c r="AJ1294" i="1"/>
  <c r="AJ1293" i="1"/>
  <c r="AJ1292" i="1"/>
  <c r="AJ1291" i="1"/>
  <c r="AJ1290" i="1"/>
  <c r="AJ1289" i="1"/>
  <c r="AJ1288" i="1"/>
  <c r="AJ1287" i="1"/>
  <c r="AJ1286" i="1"/>
  <c r="AJ1285" i="1"/>
  <c r="AJ1284" i="1"/>
  <c r="AJ1283" i="1"/>
  <c r="AJ1282" i="1"/>
  <c r="AJ1281" i="1"/>
  <c r="AJ1280" i="1"/>
  <c r="AJ1279" i="1"/>
  <c r="AJ1278" i="1"/>
  <c r="AJ1277" i="1"/>
  <c r="AJ1276" i="1"/>
  <c r="AJ1275" i="1"/>
  <c r="AJ1274" i="1"/>
  <c r="AJ1273" i="1"/>
  <c r="AJ1272" i="1"/>
  <c r="AJ1271" i="1"/>
  <c r="AJ1270" i="1"/>
  <c r="AJ1269" i="1"/>
  <c r="AJ1268" i="1"/>
  <c r="AJ1267" i="1"/>
  <c r="AJ1266" i="1"/>
  <c r="AJ1265" i="1"/>
  <c r="AJ1264" i="1"/>
  <c r="AJ1263" i="1"/>
  <c r="AJ1262" i="1"/>
  <c r="AJ1261" i="1"/>
  <c r="AJ1260" i="1"/>
  <c r="AJ1259" i="1"/>
  <c r="AJ1258" i="1"/>
  <c r="AJ1257" i="1"/>
  <c r="AJ1256" i="1"/>
  <c r="AJ1255" i="1"/>
  <c r="AJ1254" i="1"/>
  <c r="AJ1253" i="1"/>
  <c r="AJ1252" i="1"/>
  <c r="AJ1251" i="1"/>
  <c r="AJ1250" i="1"/>
  <c r="AJ1249" i="1"/>
  <c r="AJ1248" i="1"/>
  <c r="AJ1247" i="1"/>
  <c r="AJ1246" i="1"/>
  <c r="AJ1245" i="1"/>
  <c r="AJ1244" i="1"/>
  <c r="AJ1243" i="1"/>
  <c r="AJ1242" i="1"/>
  <c r="AJ1241" i="1"/>
  <c r="AJ1240" i="1"/>
  <c r="AJ1239" i="1"/>
  <c r="AJ1238" i="1"/>
  <c r="AJ1237" i="1"/>
  <c r="AJ1236" i="1"/>
  <c r="AJ1235" i="1"/>
  <c r="AJ1234" i="1"/>
  <c r="AJ1233" i="1"/>
  <c r="AJ1232" i="1"/>
  <c r="AJ1231" i="1"/>
  <c r="AJ1230" i="1"/>
  <c r="AJ1229" i="1"/>
  <c r="AJ1228" i="1"/>
  <c r="AJ1227" i="1"/>
  <c r="AJ1226" i="1"/>
  <c r="AJ1225" i="1"/>
  <c r="AJ1224" i="1"/>
  <c r="AJ1223" i="1"/>
  <c r="AJ1222" i="1"/>
  <c r="AJ1221" i="1"/>
  <c r="AJ1220" i="1"/>
  <c r="AJ1219" i="1"/>
  <c r="AJ1218" i="1"/>
  <c r="AJ1217" i="1"/>
  <c r="AJ1216" i="1"/>
  <c r="AJ1215" i="1"/>
  <c r="AJ1214" i="1"/>
  <c r="AJ1213" i="1"/>
  <c r="AJ1212" i="1"/>
  <c r="AJ1211" i="1"/>
  <c r="AJ1210" i="1"/>
  <c r="AJ1209" i="1"/>
  <c r="AJ1208" i="1"/>
  <c r="AJ1207" i="1"/>
  <c r="AJ1206" i="1"/>
  <c r="AJ1205" i="1"/>
  <c r="AJ1204" i="1"/>
  <c r="AJ1203" i="1"/>
  <c r="AJ1202" i="1"/>
  <c r="AJ1201" i="1"/>
  <c r="AJ1200" i="1"/>
  <c r="AJ1199" i="1"/>
  <c r="AJ1198" i="1"/>
  <c r="AJ1197" i="1"/>
  <c r="AJ1196" i="1"/>
  <c r="AJ1195" i="1"/>
  <c r="AJ1194" i="1"/>
  <c r="AJ1193" i="1"/>
  <c r="AJ1192" i="1"/>
  <c r="AJ1191" i="1"/>
  <c r="AJ1190" i="1"/>
  <c r="AJ1189" i="1"/>
  <c r="AJ1188" i="1"/>
  <c r="AJ1187" i="1"/>
  <c r="AJ1186" i="1"/>
  <c r="AJ1185" i="1"/>
  <c r="AJ1184" i="1"/>
  <c r="AJ1183" i="1"/>
  <c r="AJ1182" i="1"/>
  <c r="AJ1181" i="1"/>
  <c r="AJ1180" i="1"/>
  <c r="AJ1179" i="1"/>
  <c r="AJ1178" i="1"/>
  <c r="AJ1177" i="1"/>
  <c r="AJ1176" i="1"/>
  <c r="AJ1175" i="1"/>
  <c r="AJ1174" i="1"/>
  <c r="AJ1173" i="1"/>
  <c r="AJ1172" i="1"/>
  <c r="AJ1171" i="1"/>
  <c r="AJ1170" i="1"/>
  <c r="AJ1169" i="1"/>
  <c r="AJ1168" i="1"/>
  <c r="AJ1167" i="1"/>
  <c r="AJ1166" i="1"/>
  <c r="AJ1165" i="1"/>
  <c r="Q114" i="1"/>
  <c r="Q113" i="1"/>
  <c r="Q112" i="1"/>
  <c r="Q111" i="1"/>
  <c r="Q110" i="1"/>
  <c r="Q109" i="1"/>
  <c r="Q108" i="1"/>
  <c r="R61" i="1"/>
  <c r="C61" i="4" s="1"/>
  <c r="S117" i="1"/>
  <c r="S116" i="1"/>
  <c r="S115" i="1"/>
  <c r="S114" i="1"/>
  <c r="S113" i="1"/>
  <c r="S112" i="1"/>
  <c r="AJ123" i="1"/>
  <c r="AJ122" i="1"/>
  <c r="AJ121" i="1"/>
  <c r="AJ120" i="1"/>
  <c r="AJ119" i="1"/>
  <c r="AJ118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W112" i="1"/>
  <c r="W113" i="1"/>
  <c r="W114" i="1"/>
  <c r="W115" i="1"/>
  <c r="W116" i="1"/>
  <c r="W117" i="1"/>
  <c r="W111" i="1"/>
  <c r="Q107" i="1"/>
  <c r="Q115" i="1"/>
  <c r="Q116" i="1"/>
  <c r="Q117" i="1"/>
  <c r="AJ1160" i="1"/>
  <c r="AJ1161" i="1"/>
  <c r="AJ1162" i="1"/>
  <c r="AJ1163" i="1"/>
  <c r="AJ1164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J1126" i="1"/>
  <c r="AJ1127" i="1"/>
  <c r="AJ1128" i="1"/>
  <c r="AJ1129" i="1"/>
  <c r="AJ1130" i="1"/>
  <c r="AJ1131" i="1"/>
  <c r="AJ1132" i="1"/>
  <c r="AJ1133" i="1"/>
  <c r="AJ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J1147" i="1"/>
  <c r="AJ1148" i="1"/>
  <c r="AJ1149" i="1"/>
  <c r="AJ1150" i="1"/>
  <c r="AJ1151" i="1"/>
  <c r="AJ1152" i="1"/>
  <c r="AJ1153" i="1"/>
  <c r="AJ1154" i="1"/>
  <c r="AJ1155" i="1"/>
  <c r="AJ1156" i="1"/>
  <c r="AJ1157" i="1"/>
  <c r="AJ1158" i="1"/>
  <c r="AJ1159" i="1"/>
  <c r="AJ1095" i="1"/>
  <c r="AJ1094" i="1"/>
  <c r="AJ1093" i="1"/>
  <c r="AJ1092" i="1"/>
  <c r="AJ1091" i="1"/>
  <c r="AJ1090" i="1"/>
  <c r="AJ1089" i="1"/>
  <c r="AJ1088" i="1"/>
  <c r="AJ1087" i="1"/>
  <c r="AJ1086" i="1"/>
  <c r="AJ1085" i="1"/>
  <c r="AJ1084" i="1"/>
  <c r="AJ1083" i="1"/>
  <c r="AJ1082" i="1"/>
  <c r="AJ1081" i="1"/>
  <c r="AJ1080" i="1"/>
  <c r="AJ1079" i="1"/>
  <c r="AJ1078" i="1"/>
  <c r="AJ1077" i="1"/>
  <c r="AJ1076" i="1"/>
  <c r="AJ1075" i="1"/>
  <c r="AJ1074" i="1"/>
  <c r="AJ1073" i="1"/>
  <c r="AJ1072" i="1"/>
  <c r="AJ1071" i="1"/>
  <c r="AJ1070" i="1"/>
  <c r="AJ1069" i="1"/>
  <c r="AJ1068" i="1"/>
  <c r="AJ1067" i="1"/>
  <c r="AJ1066" i="1"/>
  <c r="AJ1065" i="1"/>
  <c r="AJ1064" i="1"/>
  <c r="AJ1063" i="1"/>
  <c r="AJ1062" i="1"/>
  <c r="AJ1061" i="1"/>
  <c r="AJ1060" i="1"/>
  <c r="AJ1059" i="1"/>
  <c r="AJ1058" i="1"/>
  <c r="AJ1057" i="1"/>
  <c r="AJ1056" i="1"/>
  <c r="AJ1055" i="1"/>
  <c r="AJ1054" i="1"/>
  <c r="AJ1053" i="1"/>
  <c r="AJ1052" i="1"/>
  <c r="AJ1051" i="1"/>
  <c r="AJ1050" i="1"/>
  <c r="AJ1049" i="1"/>
  <c r="AJ1048" i="1"/>
  <c r="AJ1047" i="1"/>
  <c r="AJ1046" i="1"/>
  <c r="AJ1045" i="1"/>
  <c r="AJ1044" i="1"/>
  <c r="AJ1043" i="1"/>
  <c r="AJ1042" i="1"/>
  <c r="AJ1041" i="1"/>
  <c r="AJ1040" i="1"/>
  <c r="AJ1039" i="1"/>
  <c r="AJ1038" i="1"/>
  <c r="AJ1037" i="1"/>
  <c r="AJ1036" i="1"/>
  <c r="AJ1035" i="1"/>
  <c r="AJ1034" i="1"/>
  <c r="AJ1033" i="1"/>
  <c r="AJ1032" i="1"/>
  <c r="AJ1031" i="1"/>
  <c r="AJ1030" i="1"/>
  <c r="AJ1029" i="1"/>
  <c r="AJ1028" i="1"/>
  <c r="AJ1027" i="1"/>
  <c r="AJ1026" i="1"/>
  <c r="AJ1025" i="1"/>
  <c r="AJ1024" i="1"/>
  <c r="AJ1023" i="1"/>
  <c r="AJ1022" i="1"/>
  <c r="AJ1021" i="1"/>
  <c r="AJ1020" i="1"/>
  <c r="AJ1019" i="1"/>
  <c r="AJ1018" i="1"/>
  <c r="AJ101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5" i="1"/>
  <c r="AJ4" i="1"/>
  <c r="J1" i="1"/>
  <c r="Y163" i="1"/>
  <c r="X163" i="1"/>
  <c r="W163" i="1"/>
  <c r="S163" i="1"/>
  <c r="Q163" i="1"/>
  <c r="B166" i="4" s="1"/>
  <c r="T163" i="1"/>
  <c r="Y162" i="1"/>
  <c r="X162" i="1"/>
  <c r="W162" i="1"/>
  <c r="S162" i="1"/>
  <c r="Q162" i="1"/>
  <c r="B165" i="4" s="1"/>
  <c r="Y161" i="1"/>
  <c r="X161" i="1"/>
  <c r="W161" i="1"/>
  <c r="S161" i="1"/>
  <c r="Q161" i="1"/>
  <c r="B164" i="4" s="1"/>
  <c r="Y160" i="1"/>
  <c r="X160" i="1"/>
  <c r="W160" i="1"/>
  <c r="S160" i="1"/>
  <c r="Q160" i="1"/>
  <c r="B163" i="4" s="1"/>
  <c r="T160" i="1"/>
  <c r="Y159" i="1"/>
  <c r="X159" i="1"/>
  <c r="W159" i="1"/>
  <c r="S159" i="1"/>
  <c r="Q159" i="1"/>
  <c r="B162" i="4" s="1"/>
  <c r="Y158" i="1"/>
  <c r="X158" i="1"/>
  <c r="W158" i="1"/>
  <c r="S158" i="1"/>
  <c r="Q158" i="1"/>
  <c r="B161" i="4" s="1"/>
  <c r="Y157" i="1"/>
  <c r="X157" i="1"/>
  <c r="W157" i="1"/>
  <c r="S157" i="1"/>
  <c r="Q157" i="1"/>
  <c r="B160" i="4" s="1"/>
  <c r="Y156" i="1"/>
  <c r="X156" i="1"/>
  <c r="W156" i="1"/>
  <c r="S156" i="1"/>
  <c r="Q156" i="1"/>
  <c r="B159" i="4" s="1"/>
  <c r="Y155" i="1"/>
  <c r="X155" i="1"/>
  <c r="W155" i="1"/>
  <c r="S155" i="1"/>
  <c r="Q155" i="1"/>
  <c r="B158" i="4" s="1"/>
  <c r="Y154" i="1"/>
  <c r="X154" i="1"/>
  <c r="W154" i="1"/>
  <c r="S154" i="1"/>
  <c r="Q154" i="1"/>
  <c r="B157" i="4" s="1"/>
  <c r="Y153" i="1"/>
  <c r="X153" i="1"/>
  <c r="W153" i="1"/>
  <c r="S153" i="1"/>
  <c r="Q153" i="1"/>
  <c r="B156" i="4" s="1"/>
  <c r="Y152" i="1"/>
  <c r="X152" i="1"/>
  <c r="W152" i="1"/>
  <c r="S152" i="1"/>
  <c r="Q152" i="1"/>
  <c r="B155" i="4" s="1"/>
  <c r="Y151" i="1"/>
  <c r="X151" i="1"/>
  <c r="W151" i="1"/>
  <c r="S151" i="1"/>
  <c r="R151" i="1"/>
  <c r="C154" i="4" s="1"/>
  <c r="Q151" i="1"/>
  <c r="B154" i="4" s="1"/>
  <c r="Y150" i="1"/>
  <c r="X150" i="1"/>
  <c r="W150" i="1"/>
  <c r="S150" i="1"/>
  <c r="Q150" i="1"/>
  <c r="B153" i="4" s="1"/>
  <c r="Y149" i="1"/>
  <c r="X149" i="1"/>
  <c r="W149" i="1"/>
  <c r="S149" i="1"/>
  <c r="Q149" i="1"/>
  <c r="B152" i="4" s="1"/>
  <c r="Y148" i="1"/>
  <c r="X148" i="1"/>
  <c r="W148" i="1"/>
  <c r="S148" i="1"/>
  <c r="Q148" i="1"/>
  <c r="B151" i="4" s="1"/>
  <c r="Y147" i="1"/>
  <c r="X147" i="1"/>
  <c r="W147" i="1"/>
  <c r="S147" i="1"/>
  <c r="Q147" i="1"/>
  <c r="B150" i="4" s="1"/>
  <c r="Y146" i="1"/>
  <c r="X146" i="1"/>
  <c r="W146" i="1"/>
  <c r="S146" i="1"/>
  <c r="Q146" i="1"/>
  <c r="B149" i="4" s="1"/>
  <c r="R146" i="1"/>
  <c r="C149" i="4" s="1"/>
  <c r="Y145" i="1"/>
  <c r="X145" i="1"/>
  <c r="W145" i="1"/>
  <c r="S145" i="1"/>
  <c r="Q145" i="1"/>
  <c r="B148" i="4" s="1"/>
  <c r="Y144" i="1"/>
  <c r="X144" i="1"/>
  <c r="W144" i="1"/>
  <c r="S144" i="1"/>
  <c r="Q144" i="1"/>
  <c r="B147" i="4" s="1"/>
  <c r="Y143" i="1"/>
  <c r="X143" i="1"/>
  <c r="W143" i="1"/>
  <c r="S143" i="1"/>
  <c r="Q143" i="1"/>
  <c r="B146" i="4" s="1"/>
  <c r="Y142" i="1"/>
  <c r="X142" i="1"/>
  <c r="W142" i="1"/>
  <c r="S142" i="1"/>
  <c r="Q142" i="1"/>
  <c r="B145" i="4" s="1"/>
  <c r="R142" i="1"/>
  <c r="C145" i="4" s="1"/>
  <c r="Y141" i="1"/>
  <c r="X141" i="1"/>
  <c r="W141" i="1"/>
  <c r="S141" i="1"/>
  <c r="Q141" i="1"/>
  <c r="B144" i="4" s="1"/>
  <c r="Y140" i="1"/>
  <c r="X140" i="1"/>
  <c r="W140" i="1"/>
  <c r="S140" i="1"/>
  <c r="Q140" i="1"/>
  <c r="B143" i="4" s="1"/>
  <c r="T140" i="1"/>
  <c r="Y139" i="1"/>
  <c r="X139" i="1"/>
  <c r="W139" i="1"/>
  <c r="S139" i="1"/>
  <c r="Q139" i="1"/>
  <c r="B142" i="4" s="1"/>
  <c r="Y138" i="1"/>
  <c r="X138" i="1"/>
  <c r="W138" i="1"/>
  <c r="S138" i="1"/>
  <c r="Q138" i="1"/>
  <c r="B141" i="4" s="1"/>
  <c r="Y137" i="1"/>
  <c r="X137" i="1"/>
  <c r="W137" i="1"/>
  <c r="S137" i="1"/>
  <c r="Q137" i="1"/>
  <c r="B140" i="4" s="1"/>
  <c r="Y136" i="1"/>
  <c r="X136" i="1"/>
  <c r="W136" i="1"/>
  <c r="S136" i="1"/>
  <c r="Q136" i="1"/>
  <c r="B139" i="4" s="1"/>
  <c r="Y135" i="1"/>
  <c r="X135" i="1"/>
  <c r="W135" i="1"/>
  <c r="S135" i="1"/>
  <c r="Q135" i="1"/>
  <c r="B138" i="4" s="1"/>
  <c r="Y134" i="1"/>
  <c r="X134" i="1"/>
  <c r="W134" i="1"/>
  <c r="S134" i="1"/>
  <c r="Q134" i="1"/>
  <c r="B137" i="4" s="1"/>
  <c r="Y133" i="1"/>
  <c r="X133" i="1"/>
  <c r="W133" i="1"/>
  <c r="S133" i="1"/>
  <c r="Q133" i="1"/>
  <c r="B136" i="4" s="1"/>
  <c r="Y132" i="1"/>
  <c r="X132" i="1"/>
  <c r="W132" i="1"/>
  <c r="S132" i="1"/>
  <c r="Q132" i="1"/>
  <c r="B135" i="4" s="1"/>
  <c r="Y131" i="1"/>
  <c r="X131" i="1"/>
  <c r="W131" i="1"/>
  <c r="S131" i="1"/>
  <c r="Q131" i="1"/>
  <c r="B134" i="4" s="1"/>
  <c r="R131" i="1"/>
  <c r="C134" i="4" s="1"/>
  <c r="Y130" i="1"/>
  <c r="X130" i="1"/>
  <c r="W130" i="1"/>
  <c r="S130" i="1"/>
  <c r="Q130" i="1"/>
  <c r="B133" i="4" s="1"/>
  <c r="R130" i="1"/>
  <c r="C133" i="4" s="1"/>
  <c r="Y129" i="1"/>
  <c r="X129" i="1"/>
  <c r="W129" i="1"/>
  <c r="S129" i="1"/>
  <c r="Q129" i="1"/>
  <c r="B132" i="4" s="1"/>
  <c r="Y128" i="1"/>
  <c r="X128" i="1"/>
  <c r="W128" i="1"/>
  <c r="S128" i="1"/>
  <c r="Q128" i="1"/>
  <c r="B131" i="4" s="1"/>
  <c r="Y127" i="1"/>
  <c r="X127" i="1"/>
  <c r="W127" i="1"/>
  <c r="S127" i="1"/>
  <c r="Q127" i="1"/>
  <c r="B130" i="4" s="1"/>
  <c r="Y126" i="1"/>
  <c r="X126" i="1"/>
  <c r="W126" i="1"/>
  <c r="S126" i="1"/>
  <c r="Q126" i="1"/>
  <c r="B129" i="4" s="1"/>
  <c r="Y125" i="1"/>
  <c r="X125" i="1"/>
  <c r="W125" i="1"/>
  <c r="S125" i="1"/>
  <c r="Q125" i="1"/>
  <c r="B128" i="4" s="1"/>
  <c r="Y124" i="1"/>
  <c r="X124" i="1"/>
  <c r="W124" i="1"/>
  <c r="S124" i="1"/>
  <c r="Q124" i="1"/>
  <c r="B127" i="4" s="1"/>
  <c r="W123" i="1"/>
  <c r="S123" i="1"/>
  <c r="Q123" i="1"/>
  <c r="W122" i="1"/>
  <c r="S122" i="1"/>
  <c r="Q122" i="1"/>
  <c r="W121" i="1"/>
  <c r="S121" i="1"/>
  <c r="Q121" i="1"/>
  <c r="W120" i="1"/>
  <c r="S120" i="1"/>
  <c r="Q120" i="1"/>
  <c r="W119" i="1"/>
  <c r="S119" i="1"/>
  <c r="Q119" i="1"/>
  <c r="W118" i="1"/>
  <c r="S118" i="1"/>
  <c r="Q118" i="1"/>
  <c r="S111" i="1"/>
  <c r="W110" i="1"/>
  <c r="S110" i="1"/>
  <c r="W109" i="1"/>
  <c r="S109" i="1"/>
  <c r="X108" i="1"/>
  <c r="W108" i="1"/>
  <c r="S108" i="1"/>
  <c r="X107" i="1"/>
  <c r="W107" i="1"/>
  <c r="S107" i="1"/>
  <c r="Y106" i="1"/>
  <c r="X106" i="1"/>
  <c r="W106" i="1"/>
  <c r="S106" i="1"/>
  <c r="Q106" i="1"/>
  <c r="Y105" i="1"/>
  <c r="X105" i="1"/>
  <c r="W105" i="1"/>
  <c r="S105" i="1"/>
  <c r="Q105" i="1"/>
  <c r="Y104" i="1"/>
  <c r="X104" i="1"/>
  <c r="W104" i="1"/>
  <c r="S104" i="1"/>
  <c r="Q104" i="1"/>
  <c r="Y103" i="1"/>
  <c r="X103" i="1"/>
  <c r="W103" i="1"/>
  <c r="S103" i="1"/>
  <c r="Q103" i="1"/>
  <c r="Y102" i="1"/>
  <c r="X102" i="1"/>
  <c r="W102" i="1"/>
  <c r="S102" i="1"/>
  <c r="Q102" i="1"/>
  <c r="Y101" i="1"/>
  <c r="X101" i="1"/>
  <c r="W101" i="1"/>
  <c r="S101" i="1"/>
  <c r="Q101" i="1"/>
  <c r="Y100" i="1"/>
  <c r="X100" i="1"/>
  <c r="W100" i="1"/>
  <c r="S100" i="1"/>
  <c r="Q100" i="1"/>
  <c r="Y99" i="1"/>
  <c r="X99" i="1"/>
  <c r="W99" i="1"/>
  <c r="S99" i="1"/>
  <c r="Q99" i="1"/>
  <c r="Y98" i="1"/>
  <c r="X98" i="1"/>
  <c r="W98" i="1"/>
  <c r="S98" i="1"/>
  <c r="Q98" i="1"/>
  <c r="Y97" i="1"/>
  <c r="X97" i="1"/>
  <c r="W97" i="1"/>
  <c r="S97" i="1"/>
  <c r="Q97" i="1"/>
  <c r="Y96" i="1"/>
  <c r="X96" i="1"/>
  <c r="W96" i="1"/>
  <c r="S96" i="1"/>
  <c r="Q96" i="1"/>
  <c r="Y95" i="1"/>
  <c r="X95" i="1"/>
  <c r="W95" i="1"/>
  <c r="S95" i="1"/>
  <c r="Q95" i="1"/>
  <c r="Y94" i="1"/>
  <c r="X94" i="1"/>
  <c r="W94" i="1"/>
  <c r="S94" i="1"/>
  <c r="Q94" i="1"/>
  <c r="Y93" i="1"/>
  <c r="X93" i="1"/>
  <c r="W93" i="1"/>
  <c r="S93" i="1"/>
  <c r="Q93" i="1"/>
  <c r="Y92" i="1"/>
  <c r="X92" i="1"/>
  <c r="W92" i="1"/>
  <c r="S92" i="1"/>
  <c r="Q92" i="1"/>
  <c r="Y91" i="1"/>
  <c r="X91" i="1"/>
  <c r="W91" i="1"/>
  <c r="S91" i="1"/>
  <c r="Q91" i="1"/>
  <c r="Y90" i="1"/>
  <c r="X90" i="1"/>
  <c r="W90" i="1"/>
  <c r="S90" i="1"/>
  <c r="Q90" i="1"/>
  <c r="Y89" i="1"/>
  <c r="X89" i="1"/>
  <c r="W89" i="1"/>
  <c r="S89" i="1"/>
  <c r="Q89" i="1"/>
  <c r="Y88" i="1"/>
  <c r="X88" i="1"/>
  <c r="W88" i="1"/>
  <c r="S88" i="1"/>
  <c r="Q88" i="1"/>
  <c r="Y87" i="1"/>
  <c r="X87" i="1"/>
  <c r="W87" i="1"/>
  <c r="S87" i="1"/>
  <c r="Q87" i="1"/>
  <c r="Y86" i="1"/>
  <c r="X86" i="1"/>
  <c r="W86" i="1"/>
  <c r="S86" i="1"/>
  <c r="Q86" i="1"/>
  <c r="W85" i="1"/>
  <c r="S85" i="1"/>
  <c r="Q85" i="1"/>
  <c r="W84" i="1"/>
  <c r="S84" i="1"/>
  <c r="Q84" i="1"/>
  <c r="W83" i="1"/>
  <c r="S83" i="1"/>
  <c r="Q83" i="1"/>
  <c r="B83" i="4" s="1"/>
  <c r="W82" i="1"/>
  <c r="S82" i="1"/>
  <c r="Q82" i="1"/>
  <c r="B82" i="4" s="1"/>
  <c r="Y81" i="1"/>
  <c r="X81" i="1"/>
  <c r="W81" i="1"/>
  <c r="S81" i="1"/>
  <c r="Q81" i="1"/>
  <c r="B81" i="4" s="1"/>
  <c r="Y80" i="1"/>
  <c r="X80" i="1"/>
  <c r="W80" i="1"/>
  <c r="S80" i="1"/>
  <c r="Q80" i="1"/>
  <c r="B80" i="4" s="1"/>
  <c r="Y79" i="1"/>
  <c r="X79" i="1"/>
  <c r="W79" i="1"/>
  <c r="S79" i="1"/>
  <c r="Q79" i="1"/>
  <c r="B79" i="4" s="1"/>
  <c r="Y78" i="1"/>
  <c r="X78" i="1"/>
  <c r="W78" i="1"/>
  <c r="S78" i="1"/>
  <c r="Q78" i="1"/>
  <c r="B78" i="4" s="1"/>
  <c r="Y77" i="1"/>
  <c r="X77" i="1"/>
  <c r="W77" i="1"/>
  <c r="S77" i="1"/>
  <c r="Q77" i="1"/>
  <c r="B77" i="4" s="1"/>
  <c r="Y76" i="1"/>
  <c r="X76" i="1"/>
  <c r="W76" i="1"/>
  <c r="S76" i="1"/>
  <c r="Q76" i="1"/>
  <c r="B76" i="4" s="1"/>
  <c r="Y75" i="1"/>
  <c r="X75" i="1"/>
  <c r="W75" i="1"/>
  <c r="S75" i="1"/>
  <c r="Q75" i="1"/>
  <c r="B75" i="4" s="1"/>
  <c r="Y74" i="1"/>
  <c r="X74" i="1"/>
  <c r="W74" i="1"/>
  <c r="S74" i="1"/>
  <c r="Q74" i="1"/>
  <c r="B74" i="4" s="1"/>
  <c r="Y73" i="1"/>
  <c r="X73" i="1"/>
  <c r="W73" i="1"/>
  <c r="S73" i="1"/>
  <c r="Q73" i="1"/>
  <c r="B73" i="4" s="1"/>
  <c r="Y72" i="1"/>
  <c r="X72" i="1"/>
  <c r="W72" i="1"/>
  <c r="S72" i="1"/>
  <c r="Q72" i="1"/>
  <c r="B72" i="4" s="1"/>
  <c r="Y71" i="1"/>
  <c r="X71" i="1"/>
  <c r="W71" i="1"/>
  <c r="S71" i="1"/>
  <c r="Q71" i="1"/>
  <c r="B71" i="4" s="1"/>
  <c r="Y70" i="1"/>
  <c r="X70" i="1"/>
  <c r="W70" i="1"/>
  <c r="S70" i="1"/>
  <c r="Q70" i="1"/>
  <c r="B70" i="4" s="1"/>
  <c r="Y69" i="1"/>
  <c r="X69" i="1"/>
  <c r="W69" i="1"/>
  <c r="S69" i="1"/>
  <c r="Q69" i="1"/>
  <c r="B69" i="4" s="1"/>
  <c r="Y68" i="1"/>
  <c r="X68" i="1"/>
  <c r="W68" i="1"/>
  <c r="S68" i="1"/>
  <c r="Q68" i="1"/>
  <c r="B68" i="4" s="1"/>
  <c r="Y67" i="1"/>
  <c r="X67" i="1"/>
  <c r="W67" i="1"/>
  <c r="S67" i="1"/>
  <c r="Q67" i="1"/>
  <c r="B67" i="4" s="1"/>
  <c r="Y66" i="1"/>
  <c r="X66" i="1"/>
  <c r="W66" i="1"/>
  <c r="S66" i="1"/>
  <c r="Q66" i="1"/>
  <c r="B66" i="4" s="1"/>
  <c r="Y65" i="1"/>
  <c r="X65" i="1"/>
  <c r="W65" i="1"/>
  <c r="S65" i="1"/>
  <c r="Q65" i="1"/>
  <c r="B65" i="4" s="1"/>
  <c r="Y64" i="1"/>
  <c r="X64" i="1"/>
  <c r="W64" i="1"/>
  <c r="S64" i="1"/>
  <c r="Q64" i="1"/>
  <c r="B64" i="4" s="1"/>
  <c r="Y63" i="1"/>
  <c r="X63" i="1"/>
  <c r="W63" i="1"/>
  <c r="S63" i="1"/>
  <c r="Q63" i="1"/>
  <c r="B63" i="4" s="1"/>
  <c r="Y62" i="1"/>
  <c r="X62" i="1"/>
  <c r="W62" i="1"/>
  <c r="S62" i="1"/>
  <c r="Q62" i="1"/>
  <c r="B62" i="4" s="1"/>
  <c r="Y61" i="1"/>
  <c r="X61" i="1"/>
  <c r="W61" i="1"/>
  <c r="S61" i="1"/>
  <c r="Q61" i="1"/>
  <c r="B61" i="4" s="1"/>
  <c r="Y60" i="1"/>
  <c r="X60" i="1"/>
  <c r="W60" i="1"/>
  <c r="S60" i="1"/>
  <c r="Q60" i="1"/>
  <c r="B60" i="4" s="1"/>
  <c r="Y59" i="1"/>
  <c r="X59" i="1"/>
  <c r="W59" i="1"/>
  <c r="S59" i="1"/>
  <c r="Q59" i="1"/>
  <c r="B59" i="4" s="1"/>
  <c r="Y58" i="1"/>
  <c r="X58" i="1"/>
  <c r="W58" i="1"/>
  <c r="S58" i="1"/>
  <c r="Q58" i="1"/>
  <c r="B58" i="4" s="1"/>
  <c r="Y57" i="1"/>
  <c r="X57" i="1"/>
  <c r="W57" i="1"/>
  <c r="S57" i="1"/>
  <c r="Q57" i="1"/>
  <c r="B57" i="4" s="1"/>
  <c r="Y56" i="1"/>
  <c r="X56" i="1"/>
  <c r="W56" i="1"/>
  <c r="S56" i="1"/>
  <c r="Q56" i="1"/>
  <c r="B56" i="4" s="1"/>
  <c r="Y55" i="1"/>
  <c r="X55" i="1"/>
  <c r="W55" i="1"/>
  <c r="S55" i="1"/>
  <c r="Q55" i="1"/>
  <c r="B55" i="4" s="1"/>
  <c r="Y54" i="1"/>
  <c r="X54" i="1"/>
  <c r="W54" i="1"/>
  <c r="S54" i="1"/>
  <c r="Q54" i="1"/>
  <c r="B54" i="4" s="1"/>
  <c r="Y53" i="1"/>
  <c r="X53" i="1"/>
  <c r="W53" i="1"/>
  <c r="S53" i="1"/>
  <c r="Q53" i="1"/>
  <c r="B53" i="4" s="1"/>
  <c r="Y52" i="1"/>
  <c r="X52" i="1"/>
  <c r="W52" i="1"/>
  <c r="S52" i="1"/>
  <c r="Q52" i="1"/>
  <c r="B52" i="4" s="1"/>
  <c r="Y51" i="1"/>
  <c r="X51" i="1"/>
  <c r="W51" i="1"/>
  <c r="S51" i="1"/>
  <c r="Q51" i="1"/>
  <c r="B51" i="4" s="1"/>
  <c r="Y50" i="1"/>
  <c r="X50" i="1"/>
  <c r="W50" i="1"/>
  <c r="S50" i="1"/>
  <c r="Q50" i="1"/>
  <c r="B50" i="4" s="1"/>
  <c r="Y49" i="1"/>
  <c r="X49" i="1"/>
  <c r="W49" i="1"/>
  <c r="S49" i="1"/>
  <c r="Q49" i="1"/>
  <c r="B49" i="4" s="1"/>
  <c r="Y48" i="1"/>
  <c r="X48" i="1"/>
  <c r="W48" i="1"/>
  <c r="S48" i="1"/>
  <c r="Q48" i="1"/>
  <c r="B48" i="4" s="1"/>
  <c r="Y47" i="1"/>
  <c r="X47" i="1"/>
  <c r="W47" i="1"/>
  <c r="S47" i="1"/>
  <c r="Q47" i="1"/>
  <c r="B47" i="4" s="1"/>
  <c r="Y46" i="1"/>
  <c r="X46" i="1"/>
  <c r="W46" i="1"/>
  <c r="S46" i="1"/>
  <c r="Q46" i="1"/>
  <c r="B46" i="4" s="1"/>
  <c r="Y45" i="1"/>
  <c r="X45" i="1"/>
  <c r="W45" i="1"/>
  <c r="S45" i="1"/>
  <c r="Q45" i="1"/>
  <c r="B45" i="4" s="1"/>
  <c r="Y44" i="1"/>
  <c r="X44" i="1"/>
  <c r="W44" i="1"/>
  <c r="S44" i="1"/>
  <c r="Q44" i="1"/>
  <c r="B44" i="4" s="1"/>
  <c r="Y43" i="1"/>
  <c r="X43" i="1"/>
  <c r="W43" i="1"/>
  <c r="S43" i="1"/>
  <c r="Q43" i="1"/>
  <c r="B43" i="4" s="1"/>
  <c r="Y42" i="1"/>
  <c r="X42" i="1"/>
  <c r="W42" i="1"/>
  <c r="S42" i="1"/>
  <c r="Q42" i="1"/>
  <c r="B42" i="4" s="1"/>
  <c r="Y41" i="1"/>
  <c r="X41" i="1"/>
  <c r="W41" i="1"/>
  <c r="S41" i="1"/>
  <c r="Q41" i="1"/>
  <c r="B41" i="4" s="1"/>
  <c r="Y40" i="1"/>
  <c r="X40" i="1"/>
  <c r="W40" i="1"/>
  <c r="S40" i="1"/>
  <c r="Q40" i="1"/>
  <c r="B40" i="4" s="1"/>
  <c r="Y39" i="1"/>
  <c r="X39" i="1"/>
  <c r="W39" i="1"/>
  <c r="S39" i="1"/>
  <c r="Q39" i="1"/>
  <c r="B39" i="4" s="1"/>
  <c r="Y38" i="1"/>
  <c r="X38" i="1"/>
  <c r="W38" i="1"/>
  <c r="S38" i="1"/>
  <c r="Q38" i="1"/>
  <c r="B38" i="4" s="1"/>
  <c r="Y37" i="1"/>
  <c r="X37" i="1"/>
  <c r="W37" i="1"/>
  <c r="S37" i="1"/>
  <c r="Q37" i="1"/>
  <c r="B37" i="4" s="1"/>
  <c r="Y36" i="1"/>
  <c r="X36" i="1"/>
  <c r="W36" i="1"/>
  <c r="S36" i="1"/>
  <c r="Q36" i="1"/>
  <c r="B36" i="4" s="1"/>
  <c r="Y35" i="1"/>
  <c r="X35" i="1"/>
  <c r="W35" i="1"/>
  <c r="S35" i="1"/>
  <c r="Q35" i="1"/>
  <c r="B35" i="4" s="1"/>
  <c r="Y34" i="1"/>
  <c r="X34" i="1"/>
  <c r="W34" i="1"/>
  <c r="S34" i="1"/>
  <c r="Q34" i="1"/>
  <c r="B34" i="4" s="1"/>
  <c r="Y33" i="1"/>
  <c r="X33" i="1"/>
  <c r="W33" i="1"/>
  <c r="S33" i="1"/>
  <c r="Q33" i="1"/>
  <c r="B33" i="4" s="1"/>
  <c r="Y32" i="1"/>
  <c r="X32" i="1"/>
  <c r="W32" i="1"/>
  <c r="S32" i="1"/>
  <c r="Q32" i="1"/>
  <c r="B32" i="4" s="1"/>
  <c r="Y31" i="1"/>
  <c r="X31" i="1"/>
  <c r="W31" i="1"/>
  <c r="S31" i="1"/>
  <c r="Q31" i="1"/>
  <c r="B31" i="4" s="1"/>
  <c r="Y30" i="1"/>
  <c r="X30" i="1"/>
  <c r="W30" i="1"/>
  <c r="S30" i="1"/>
  <c r="Q30" i="1"/>
  <c r="B30" i="4" s="1"/>
  <c r="Y29" i="1"/>
  <c r="X29" i="1"/>
  <c r="W29" i="1"/>
  <c r="S29" i="1"/>
  <c r="Q29" i="1"/>
  <c r="B29" i="4" s="1"/>
  <c r="Y28" i="1"/>
  <c r="X28" i="1"/>
  <c r="W28" i="1"/>
  <c r="S28" i="1"/>
  <c r="Q28" i="1"/>
  <c r="B28" i="4" s="1"/>
  <c r="Y27" i="1"/>
  <c r="X27" i="1"/>
  <c r="W27" i="1"/>
  <c r="S27" i="1"/>
  <c r="Q27" i="1"/>
  <c r="B27" i="4" s="1"/>
  <c r="Y26" i="1"/>
  <c r="X26" i="1"/>
  <c r="W26" i="1"/>
  <c r="S26" i="1"/>
  <c r="Q26" i="1"/>
  <c r="B26" i="4" s="1"/>
  <c r="Y25" i="1"/>
  <c r="X25" i="1"/>
  <c r="W25" i="1"/>
  <c r="S25" i="1"/>
  <c r="Q25" i="1"/>
  <c r="B25" i="4" s="1"/>
  <c r="Y24" i="1"/>
  <c r="X24" i="1"/>
  <c r="W24" i="1"/>
  <c r="S24" i="1"/>
  <c r="Q24" i="1"/>
  <c r="B24" i="4" s="1"/>
  <c r="Y23" i="1"/>
  <c r="X23" i="1"/>
  <c r="W23" i="1"/>
  <c r="S23" i="1"/>
  <c r="Q23" i="1"/>
  <c r="B23" i="4" s="1"/>
  <c r="Y22" i="1"/>
  <c r="X22" i="1"/>
  <c r="W22" i="1"/>
  <c r="S22" i="1"/>
  <c r="Q22" i="1"/>
  <c r="B22" i="4" s="1"/>
  <c r="Y21" i="1"/>
  <c r="X21" i="1"/>
  <c r="W21" i="1"/>
  <c r="S21" i="1"/>
  <c r="Q21" i="1"/>
  <c r="B21" i="4" s="1"/>
  <c r="Y20" i="1"/>
  <c r="X20" i="1"/>
  <c r="W20" i="1"/>
  <c r="S20" i="1"/>
  <c r="Q20" i="1"/>
  <c r="B20" i="4" s="1"/>
  <c r="Y19" i="1"/>
  <c r="X19" i="1"/>
  <c r="W19" i="1"/>
  <c r="S19" i="1"/>
  <c r="Q19" i="1"/>
  <c r="B19" i="4" s="1"/>
  <c r="Y18" i="1"/>
  <c r="X18" i="1"/>
  <c r="W18" i="1"/>
  <c r="S18" i="1"/>
  <c r="Q18" i="1"/>
  <c r="B18" i="4" s="1"/>
  <c r="Y17" i="1"/>
  <c r="X17" i="1"/>
  <c r="W17" i="1"/>
  <c r="S17" i="1"/>
  <c r="Q17" i="1"/>
  <c r="B17" i="4" s="1"/>
  <c r="Y16" i="1"/>
  <c r="X16" i="1"/>
  <c r="W16" i="1"/>
  <c r="S16" i="1"/>
  <c r="Q16" i="1"/>
  <c r="B16" i="4" s="1"/>
  <c r="Y15" i="1"/>
  <c r="X15" i="1"/>
  <c r="W15" i="1"/>
  <c r="S15" i="1"/>
  <c r="Q15" i="1"/>
  <c r="B15" i="4" s="1"/>
  <c r="Y14" i="1"/>
  <c r="X14" i="1"/>
  <c r="W14" i="1"/>
  <c r="S14" i="1"/>
  <c r="Q14" i="1"/>
  <c r="B14" i="4" s="1"/>
  <c r="Y13" i="1"/>
  <c r="X13" i="1"/>
  <c r="W13" i="1"/>
  <c r="S13" i="1"/>
  <c r="Q13" i="1"/>
  <c r="B13" i="4" s="1"/>
  <c r="Y12" i="1"/>
  <c r="X12" i="1"/>
  <c r="W12" i="1"/>
  <c r="S12" i="1"/>
  <c r="Q12" i="1"/>
  <c r="B12" i="4" s="1"/>
  <c r="Y11" i="1"/>
  <c r="X11" i="1"/>
  <c r="W11" i="1"/>
  <c r="S11" i="1"/>
  <c r="Q11" i="1"/>
  <c r="B11" i="4" s="1"/>
  <c r="Y10" i="1"/>
  <c r="X10" i="1"/>
  <c r="W10" i="1"/>
  <c r="S10" i="1"/>
  <c r="Q10" i="1"/>
  <c r="B10" i="4" s="1"/>
  <c r="Y9" i="1"/>
  <c r="X9" i="1"/>
  <c r="W9" i="1"/>
  <c r="S9" i="1"/>
  <c r="Q9" i="1"/>
  <c r="B9" i="4" s="1"/>
  <c r="Y8" i="1"/>
  <c r="X8" i="1"/>
  <c r="W8" i="1"/>
  <c r="S8" i="1"/>
  <c r="Q8" i="1"/>
  <c r="B8" i="4" s="1"/>
  <c r="Y7" i="1"/>
  <c r="X7" i="1"/>
  <c r="W7" i="1"/>
  <c r="S7" i="1"/>
  <c r="Q7" i="1"/>
  <c r="B7" i="4" s="1"/>
  <c r="Y6" i="1"/>
  <c r="X6" i="1"/>
  <c r="W6" i="1"/>
  <c r="S6" i="1"/>
  <c r="Q6" i="1"/>
  <c r="B6" i="4" s="1"/>
  <c r="Y5" i="1"/>
  <c r="X5" i="1"/>
  <c r="W5" i="1"/>
  <c r="S5" i="1"/>
  <c r="Q5" i="1"/>
  <c r="B5" i="4" s="1"/>
  <c r="Y4" i="1"/>
  <c r="X4" i="1"/>
  <c r="W4" i="1"/>
  <c r="S4" i="1"/>
  <c r="Q4" i="1"/>
  <c r="B4" i="4" s="1"/>
  <c r="T70" i="1"/>
  <c r="T77" i="1"/>
  <c r="T13" i="1"/>
  <c r="R13" i="1"/>
  <c r="C13" i="4" s="1"/>
  <c r="T34" i="1"/>
  <c r="R34" i="1"/>
  <c r="C34" i="4" s="1"/>
  <c r="R42" i="1"/>
  <c r="C42" i="4" s="1"/>
  <c r="T28" i="1"/>
  <c r="R28" i="1"/>
  <c r="C28" i="4" s="1"/>
  <c r="T17" i="1"/>
  <c r="T6" i="1"/>
  <c r="R6" i="1"/>
  <c r="C6" i="4" s="1"/>
  <c r="T22" i="1"/>
  <c r="R22" i="1"/>
  <c r="C22" i="4" s="1"/>
  <c r="T30" i="1"/>
  <c r="R30" i="1"/>
  <c r="C30" i="4" s="1"/>
  <c r="R38" i="1"/>
  <c r="C38" i="4" s="1"/>
  <c r="T38" i="1"/>
  <c r="R29" i="1"/>
  <c r="C29" i="4" s="1"/>
  <c r="T32" i="1"/>
  <c r="R32" i="1"/>
  <c r="C32" i="4" s="1"/>
  <c r="R149" i="1"/>
  <c r="C152" i="4" s="1"/>
  <c r="R163" i="1"/>
  <c r="C166" i="4" s="1"/>
  <c r="R128" i="1"/>
  <c r="C131" i="4" s="1"/>
  <c r="R136" i="1"/>
  <c r="C139" i="4" s="1"/>
  <c r="R140" i="1"/>
  <c r="C143" i="4" s="1"/>
  <c r="T146" i="1"/>
  <c r="R148" i="1"/>
  <c r="C151" i="4" s="1"/>
  <c r="T150" i="1"/>
  <c r="T29" i="1" l="1"/>
  <c r="T40" i="1"/>
  <c r="R25" i="1"/>
  <c r="C25" i="4" s="1"/>
  <c r="R26" i="1"/>
  <c r="C26" i="4" s="1"/>
  <c r="T141" i="1"/>
  <c r="T153" i="1"/>
  <c r="R54" i="1"/>
  <c r="C54" i="4" s="1"/>
  <c r="R77" i="1"/>
  <c r="C77" i="4" s="1"/>
  <c r="R16" i="1"/>
  <c r="C16" i="4" s="1"/>
  <c r="T35" i="1"/>
  <c r="R19" i="1"/>
  <c r="C19" i="4" s="1"/>
  <c r="T42" i="1"/>
  <c r="T67" i="1"/>
  <c r="T133" i="1"/>
  <c r="U133" i="1" s="1"/>
  <c r="T54" i="1"/>
  <c r="T57" i="1"/>
  <c r="U57" i="1" s="1"/>
  <c r="R133" i="1"/>
  <c r="C136" i="4" s="1"/>
  <c r="T61" i="1"/>
  <c r="U61" i="1" s="1"/>
  <c r="U160" i="1"/>
  <c r="U150" i="1"/>
  <c r="U140" i="1"/>
  <c r="R144" i="1"/>
  <c r="C147" i="4" s="1"/>
  <c r="T78" i="1"/>
  <c r="U78" i="1" s="1"/>
  <c r="T138" i="1"/>
  <c r="U138" i="1" s="1"/>
  <c r="R43" i="1"/>
  <c r="C43" i="4" s="1"/>
  <c r="R153" i="1"/>
  <c r="C156" i="4" s="1"/>
  <c r="T80" i="1"/>
  <c r="U80" i="1" s="1"/>
  <c r="T43" i="1"/>
  <c r="T14" i="1"/>
  <c r="U14" i="1" s="1"/>
  <c r="T83" i="1"/>
  <c r="U83" i="1" s="1"/>
  <c r="T134" i="1"/>
  <c r="U134" i="1" s="1"/>
  <c r="R35" i="1"/>
  <c r="C35" i="4" s="1"/>
  <c r="R14" i="1"/>
  <c r="C14" i="4" s="1"/>
  <c r="T128" i="1"/>
  <c r="U128" i="1" s="1"/>
  <c r="T145" i="1"/>
  <c r="U145" i="1" s="1"/>
  <c r="T151" i="1"/>
  <c r="R45" i="1"/>
  <c r="C45" i="4" s="1"/>
  <c r="R46" i="1"/>
  <c r="C46" i="4" s="1"/>
  <c r="T7" i="1"/>
  <c r="U7" i="1" s="1"/>
  <c r="T20" i="1"/>
  <c r="U20" i="1" s="1"/>
  <c r="R157" i="1"/>
  <c r="C160" i="4" s="1"/>
  <c r="R62" i="1"/>
  <c r="C62" i="4" s="1"/>
  <c r="T36" i="1"/>
  <c r="U36" i="1" s="1"/>
  <c r="T76" i="1"/>
  <c r="U76" i="1" s="1"/>
  <c r="R31" i="1"/>
  <c r="C31" i="4" s="1"/>
  <c r="T68" i="1"/>
  <c r="U68" i="1" s="1"/>
  <c r="U54" i="1"/>
  <c r="T143" i="1"/>
  <c r="U143" i="1" s="1"/>
  <c r="R70" i="1"/>
  <c r="C70" i="4" s="1"/>
  <c r="T130" i="1"/>
  <c r="U130" i="1" s="1"/>
  <c r="R9" i="1"/>
  <c r="C9" i="4" s="1"/>
  <c r="T31" i="1"/>
  <c r="U31" i="1" s="1"/>
  <c r="T25" i="1"/>
  <c r="U25" i="1" s="1"/>
  <c r="R161" i="1"/>
  <c r="C164" i="4" s="1"/>
  <c r="R145" i="1"/>
  <c r="C148" i="4" s="1"/>
  <c r="T23" i="1"/>
  <c r="U23" i="1" s="1"/>
  <c r="T71" i="1"/>
  <c r="U71" i="1" s="1"/>
  <c r="T139" i="1"/>
  <c r="R41" i="1"/>
  <c r="C41" i="4" s="1"/>
  <c r="R129" i="1"/>
  <c r="C132" i="4" s="1"/>
  <c r="T45" i="1"/>
  <c r="U45" i="1" s="1"/>
  <c r="R78" i="1"/>
  <c r="C78" i="4" s="1"/>
  <c r="R36" i="1"/>
  <c r="C36" i="4" s="1"/>
  <c r="T162" i="1"/>
  <c r="U162" i="1" s="1"/>
  <c r="R40" i="1"/>
  <c r="C40" i="4" s="1"/>
  <c r="T41" i="1"/>
  <c r="U41" i="1" s="1"/>
  <c r="R138" i="1"/>
  <c r="C141" i="4" s="1"/>
  <c r="T51" i="1"/>
  <c r="T59" i="1"/>
  <c r="U59" i="1" s="1"/>
  <c r="U146" i="1"/>
  <c r="AG12" i="1"/>
  <c r="U28" i="1"/>
  <c r="U34" i="1"/>
  <c r="U17" i="1"/>
  <c r="U13" i="1"/>
  <c r="T50" i="1"/>
  <c r="T66" i="1"/>
  <c r="R53" i="1"/>
  <c r="C53" i="4" s="1"/>
  <c r="R69" i="1"/>
  <c r="C69" i="4" s="1"/>
  <c r="R37" i="1"/>
  <c r="C37" i="4" s="1"/>
  <c r="R122" i="1"/>
  <c r="C125" i="4" s="1"/>
  <c r="T122" i="1"/>
  <c r="U122" i="1" s="1"/>
  <c r="B125" i="4"/>
  <c r="T8" i="1"/>
  <c r="U8" i="1" s="1"/>
  <c r="R12" i="1"/>
  <c r="C12" i="4" s="1"/>
  <c r="T21" i="1"/>
  <c r="U21" i="1" s="1"/>
  <c r="R96" i="1"/>
  <c r="C99" i="4" s="1"/>
  <c r="T96" i="1"/>
  <c r="U96" i="1" s="1"/>
  <c r="B99" i="4"/>
  <c r="R126" i="1"/>
  <c r="C129" i="4" s="1"/>
  <c r="T136" i="1"/>
  <c r="U136" i="1" s="1"/>
  <c r="R141" i="1"/>
  <c r="C144" i="4" s="1"/>
  <c r="T149" i="1"/>
  <c r="U149" i="1" s="1"/>
  <c r="R154" i="1"/>
  <c r="C157" i="4" s="1"/>
  <c r="T159" i="1"/>
  <c r="U159" i="1" s="1"/>
  <c r="R117" i="1"/>
  <c r="C120" i="4" s="1"/>
  <c r="T117" i="1"/>
  <c r="U117" i="1" s="1"/>
  <c r="B120" i="4"/>
  <c r="T52" i="1"/>
  <c r="U52" i="1" s="1"/>
  <c r="T79" i="1"/>
  <c r="U79" i="1" s="1"/>
  <c r="R55" i="1"/>
  <c r="C55" i="4" s="1"/>
  <c r="R71" i="1"/>
  <c r="C71" i="4" s="1"/>
  <c r="R102" i="1"/>
  <c r="C105" i="4" s="1"/>
  <c r="T102" i="1"/>
  <c r="U102" i="1" s="1"/>
  <c r="B105" i="4"/>
  <c r="R99" i="1"/>
  <c r="C102" i="4" s="1"/>
  <c r="T99" i="1"/>
  <c r="U99" i="1" s="1"/>
  <c r="B102" i="4"/>
  <c r="T37" i="1"/>
  <c r="U37" i="1" s="1"/>
  <c r="R127" i="1"/>
  <c r="C130" i="4" s="1"/>
  <c r="T93" i="1"/>
  <c r="U93" i="1" s="1"/>
  <c r="R93" i="1"/>
  <c r="C96" i="4" s="1"/>
  <c r="B96" i="4"/>
  <c r="T123" i="1"/>
  <c r="U123" i="1" s="1"/>
  <c r="R123" i="1"/>
  <c r="C126" i="4" s="1"/>
  <c r="B126" i="4"/>
  <c r="R116" i="1"/>
  <c r="C119" i="4" s="1"/>
  <c r="T116" i="1"/>
  <c r="U116" i="1" s="1"/>
  <c r="B119" i="4"/>
  <c r="T53" i="1"/>
  <c r="U53" i="1" s="1"/>
  <c r="R56" i="1"/>
  <c r="C56" i="4" s="1"/>
  <c r="R72" i="1"/>
  <c r="C72" i="4" s="1"/>
  <c r="R8" i="1"/>
  <c r="C8" i="4" s="1"/>
  <c r="T86" i="1"/>
  <c r="U86" i="1" s="1"/>
  <c r="R86" i="1"/>
  <c r="C89" i="4" s="1"/>
  <c r="B89" i="4"/>
  <c r="R21" i="1"/>
  <c r="C21" i="4" s="1"/>
  <c r="T12" i="1"/>
  <c r="U12" i="1" s="1"/>
  <c r="R15" i="1"/>
  <c r="C15" i="4" s="1"/>
  <c r="T142" i="1"/>
  <c r="U142" i="1" s="1"/>
  <c r="R20" i="1"/>
  <c r="C20" i="4" s="1"/>
  <c r="T15" i="1"/>
  <c r="U15" i="1" s="1"/>
  <c r="T90" i="1"/>
  <c r="U90" i="1" s="1"/>
  <c r="R90" i="1"/>
  <c r="C93" i="4" s="1"/>
  <c r="B93" i="4"/>
  <c r="T106" i="1"/>
  <c r="U106" i="1" s="1"/>
  <c r="R106" i="1"/>
  <c r="C109" i="4" s="1"/>
  <c r="B109" i="4"/>
  <c r="R118" i="1"/>
  <c r="C121" i="4" s="1"/>
  <c r="T118" i="1"/>
  <c r="U118" i="1" s="1"/>
  <c r="B121" i="4"/>
  <c r="T129" i="1"/>
  <c r="U129" i="1" s="1"/>
  <c r="T131" i="1"/>
  <c r="U131" i="1" s="1"/>
  <c r="R139" i="1"/>
  <c r="C142" i="4" s="1"/>
  <c r="T144" i="1"/>
  <c r="U144" i="1" s="1"/>
  <c r="R159" i="1"/>
  <c r="C162" i="4" s="1"/>
  <c r="R115" i="1"/>
  <c r="C118" i="4" s="1"/>
  <c r="T115" i="1"/>
  <c r="U115" i="1" s="1"/>
  <c r="B118" i="4"/>
  <c r="T81" i="1"/>
  <c r="U81" i="1" s="1"/>
  <c r="R57" i="1"/>
  <c r="C57" i="4" s="1"/>
  <c r="R73" i="1"/>
  <c r="C73" i="4" s="1"/>
  <c r="R87" i="1"/>
  <c r="C90" i="4" s="1"/>
  <c r="T87" i="1"/>
  <c r="U87" i="1" s="1"/>
  <c r="B90" i="4"/>
  <c r="T103" i="1"/>
  <c r="U103" i="1" s="1"/>
  <c r="R103" i="1"/>
  <c r="C106" i="4" s="1"/>
  <c r="B106" i="4"/>
  <c r="R134" i="1"/>
  <c r="C137" i="4" s="1"/>
  <c r="T152" i="1"/>
  <c r="U152" i="1" s="1"/>
  <c r="T157" i="1"/>
  <c r="U157" i="1" s="1"/>
  <c r="R162" i="1"/>
  <c r="C165" i="4" s="1"/>
  <c r="T107" i="1"/>
  <c r="U107" i="1" s="1"/>
  <c r="R107" i="1"/>
  <c r="C110" i="4" s="1"/>
  <c r="B110" i="4"/>
  <c r="T55" i="1"/>
  <c r="U55" i="1" s="1"/>
  <c r="T82" i="1"/>
  <c r="U82" i="1" s="1"/>
  <c r="R58" i="1"/>
  <c r="C58" i="4" s="1"/>
  <c r="R74" i="1"/>
  <c r="C74" i="4" s="1"/>
  <c r="R108" i="1"/>
  <c r="C111" i="4" s="1"/>
  <c r="T108" i="1"/>
  <c r="U108" i="1" s="1"/>
  <c r="B111" i="4"/>
  <c r="R5" i="1"/>
  <c r="C5" i="4" s="1"/>
  <c r="T84" i="1"/>
  <c r="U84" i="1" s="1"/>
  <c r="R84" i="1"/>
  <c r="C87" i="4" s="1"/>
  <c r="B87" i="4"/>
  <c r="R100" i="1"/>
  <c r="C103" i="4" s="1"/>
  <c r="T100" i="1"/>
  <c r="U100" i="1" s="1"/>
  <c r="B103" i="4"/>
  <c r="T124" i="1"/>
  <c r="U124" i="1" s="1"/>
  <c r="T147" i="1"/>
  <c r="U147" i="1" s="1"/>
  <c r="T56" i="1"/>
  <c r="U56" i="1" s="1"/>
  <c r="R59" i="1"/>
  <c r="C59" i="4" s="1"/>
  <c r="R75" i="1"/>
  <c r="C75" i="4" s="1"/>
  <c r="R109" i="1"/>
  <c r="C112" i="4" s="1"/>
  <c r="T109" i="1"/>
  <c r="U109" i="1" s="1"/>
  <c r="B112" i="4"/>
  <c r="R97" i="1"/>
  <c r="C100" i="4" s="1"/>
  <c r="T97" i="1"/>
  <c r="U97" i="1" s="1"/>
  <c r="B100" i="4"/>
  <c r="R119" i="1"/>
  <c r="C122" i="4" s="1"/>
  <c r="T119" i="1"/>
  <c r="U119" i="1" s="1"/>
  <c r="B122" i="4"/>
  <c r="R44" i="1"/>
  <c r="C44" i="4" s="1"/>
  <c r="R60" i="1"/>
  <c r="C60" i="4" s="1"/>
  <c r="R76" i="1"/>
  <c r="C76" i="4" s="1"/>
  <c r="R110" i="1"/>
  <c r="C113" i="4" s="1"/>
  <c r="T110" i="1"/>
  <c r="U110" i="1" s="1"/>
  <c r="B113" i="4"/>
  <c r="T94" i="1"/>
  <c r="U94" i="1" s="1"/>
  <c r="R94" i="1"/>
  <c r="C97" i="4" s="1"/>
  <c r="B97" i="4"/>
  <c r="T127" i="1"/>
  <c r="U127" i="1" s="1"/>
  <c r="T132" i="1"/>
  <c r="U132" i="1" s="1"/>
  <c r="T137" i="1"/>
  <c r="U137" i="1" s="1"/>
  <c r="R150" i="1"/>
  <c r="C153" i="4" s="1"/>
  <c r="T155" i="1"/>
  <c r="U155" i="1" s="1"/>
  <c r="T58" i="1"/>
  <c r="U58" i="1" s="1"/>
  <c r="T111" i="1"/>
  <c r="U111" i="1" s="1"/>
  <c r="R111" i="1"/>
  <c r="C114" i="4" s="1"/>
  <c r="B114" i="4"/>
  <c r="T91" i="1"/>
  <c r="U91" i="1" s="1"/>
  <c r="R91" i="1"/>
  <c r="C94" i="4" s="1"/>
  <c r="B94" i="4"/>
  <c r="T112" i="1"/>
  <c r="U112" i="1" s="1"/>
  <c r="R112" i="1"/>
  <c r="C115" i="4" s="1"/>
  <c r="B115" i="4"/>
  <c r="R4" i="1"/>
  <c r="C4" i="4" s="1"/>
  <c r="T44" i="1"/>
  <c r="U44" i="1" s="1"/>
  <c r="T60" i="1"/>
  <c r="U60" i="1" s="1"/>
  <c r="R47" i="1"/>
  <c r="C47" i="4" s="1"/>
  <c r="R63" i="1"/>
  <c r="C63" i="4" s="1"/>
  <c r="R79" i="1"/>
  <c r="C79" i="4" s="1"/>
  <c r="T113" i="1"/>
  <c r="U113" i="1" s="1"/>
  <c r="R113" i="1"/>
  <c r="C116" i="4" s="1"/>
  <c r="B116" i="4"/>
  <c r="T5" i="1"/>
  <c r="U5" i="1" s="1"/>
  <c r="R132" i="1"/>
  <c r="C135" i="4" s="1"/>
  <c r="R27" i="1"/>
  <c r="C27" i="4" s="1"/>
  <c r="T69" i="1"/>
  <c r="U69" i="1" s="1"/>
  <c r="R85" i="1"/>
  <c r="C88" i="4" s="1"/>
  <c r="T85" i="1"/>
  <c r="U85" i="1" s="1"/>
  <c r="B88" i="4"/>
  <c r="R101" i="1"/>
  <c r="C104" i="4" s="1"/>
  <c r="T101" i="1"/>
  <c r="U101" i="1" s="1"/>
  <c r="B104" i="4"/>
  <c r="T26" i="1"/>
  <c r="U26" i="1" s="1"/>
  <c r="T104" i="1"/>
  <c r="U104" i="1" s="1"/>
  <c r="R104" i="1"/>
  <c r="C107" i="4" s="1"/>
  <c r="B107" i="4"/>
  <c r="R120" i="1"/>
  <c r="C123" i="4" s="1"/>
  <c r="T120" i="1"/>
  <c r="U120" i="1" s="1"/>
  <c r="B123" i="4"/>
  <c r="T4" i="1"/>
  <c r="U4" i="1" s="1"/>
  <c r="R48" i="1"/>
  <c r="C48" i="4" s="1"/>
  <c r="R64" i="1"/>
  <c r="C64" i="4" s="1"/>
  <c r="R80" i="1"/>
  <c r="C80" i="4" s="1"/>
  <c r="R114" i="1"/>
  <c r="C117" i="4" s="1"/>
  <c r="T114" i="1"/>
  <c r="U114" i="1" s="1"/>
  <c r="B117" i="4"/>
  <c r="T158" i="1"/>
  <c r="U158" i="1" s="1"/>
  <c r="R125" i="1"/>
  <c r="C128" i="4" s="1"/>
  <c r="R24" i="1"/>
  <c r="C24" i="4" s="1"/>
  <c r="T19" i="1"/>
  <c r="U19" i="1" s="1"/>
  <c r="T9" i="1"/>
  <c r="U9" i="1" s="1"/>
  <c r="R33" i="1"/>
  <c r="C33" i="4" s="1"/>
  <c r="R39" i="1"/>
  <c r="C39" i="4" s="1"/>
  <c r="T18" i="1"/>
  <c r="U18" i="1" s="1"/>
  <c r="U77" i="1"/>
  <c r="R98" i="1"/>
  <c r="C101" i="4" s="1"/>
  <c r="T98" i="1"/>
  <c r="U98" i="1" s="1"/>
  <c r="B101" i="4"/>
  <c r="T125" i="1"/>
  <c r="U125" i="1" s="1"/>
  <c r="R135" i="1"/>
  <c r="C138" i="4" s="1"/>
  <c r="T148" i="1"/>
  <c r="U148" i="1" s="1"/>
  <c r="R158" i="1"/>
  <c r="C161" i="4" s="1"/>
  <c r="T46" i="1"/>
  <c r="U46" i="1" s="1"/>
  <c r="T62" i="1"/>
  <c r="U62" i="1" s="1"/>
  <c r="R49" i="1"/>
  <c r="C49" i="4" s="1"/>
  <c r="R65" i="1"/>
  <c r="C65" i="4" s="1"/>
  <c r="R81" i="1"/>
  <c r="C81" i="4" s="1"/>
  <c r="T74" i="1"/>
  <c r="U74" i="1" s="1"/>
  <c r="R160" i="1"/>
  <c r="C163" i="4" s="1"/>
  <c r="T27" i="1"/>
  <c r="U27" i="1" s="1"/>
  <c r="R10" i="1"/>
  <c r="C10" i="4" s="1"/>
  <c r="R121" i="1"/>
  <c r="C124" i="4" s="1"/>
  <c r="T121" i="1"/>
  <c r="U121" i="1" s="1"/>
  <c r="B124" i="4"/>
  <c r="T47" i="1"/>
  <c r="U47" i="1" s="1"/>
  <c r="T63" i="1"/>
  <c r="U63" i="1" s="1"/>
  <c r="R50" i="1"/>
  <c r="C50" i="4" s="1"/>
  <c r="R66" i="1"/>
  <c r="C66" i="4" s="1"/>
  <c r="R82" i="1"/>
  <c r="C82" i="4" s="1"/>
  <c r="U29" i="1"/>
  <c r="R18" i="1"/>
  <c r="C18" i="4" s="1"/>
  <c r="R156" i="1"/>
  <c r="C159" i="4" s="1"/>
  <c r="T126" i="1"/>
  <c r="U126" i="1" s="1"/>
  <c r="T24" i="1"/>
  <c r="U24" i="1" s="1"/>
  <c r="R95" i="1"/>
  <c r="C98" i="4" s="1"/>
  <c r="T95" i="1"/>
  <c r="U95" i="1" s="1"/>
  <c r="B98" i="4"/>
  <c r="T154" i="1"/>
  <c r="U154" i="1" s="1"/>
  <c r="R124" i="1"/>
  <c r="C127" i="4" s="1"/>
  <c r="R147" i="1"/>
  <c r="C150" i="4" s="1"/>
  <c r="T33" i="1"/>
  <c r="U33" i="1" s="1"/>
  <c r="T10" i="1"/>
  <c r="U10" i="1" s="1"/>
  <c r="T92" i="1"/>
  <c r="U92" i="1" s="1"/>
  <c r="R92" i="1"/>
  <c r="C95" i="4" s="1"/>
  <c r="B95" i="4"/>
  <c r="T135" i="1"/>
  <c r="U135" i="1" s="1"/>
  <c r="T48" i="1"/>
  <c r="U48" i="1" s="1"/>
  <c r="T64" i="1"/>
  <c r="U64" i="1" s="1"/>
  <c r="R51" i="1"/>
  <c r="C51" i="4" s="1"/>
  <c r="R67" i="1"/>
  <c r="C67" i="4" s="1"/>
  <c r="R83" i="1"/>
  <c r="C83" i="4" s="1"/>
  <c r="T88" i="1"/>
  <c r="U88" i="1" s="1"/>
  <c r="R88" i="1"/>
  <c r="C91" i="4" s="1"/>
  <c r="B91" i="4"/>
  <c r="R155" i="1"/>
  <c r="C158" i="4" s="1"/>
  <c r="T72" i="1"/>
  <c r="U72" i="1" s="1"/>
  <c r="R11" i="1"/>
  <c r="C11" i="4" s="1"/>
  <c r="T39" i="1"/>
  <c r="U39" i="1" s="1"/>
  <c r="T73" i="1"/>
  <c r="U73" i="1" s="1"/>
  <c r="U51" i="1"/>
  <c r="U67" i="1"/>
  <c r="U151" i="1"/>
  <c r="R152" i="1"/>
  <c r="C155" i="4" s="1"/>
  <c r="R137" i="1"/>
  <c r="C140" i="4" s="1"/>
  <c r="T16" i="1"/>
  <c r="U16" i="1" s="1"/>
  <c r="T11" i="1"/>
  <c r="U11" i="1" s="1"/>
  <c r="R23" i="1"/>
  <c r="C23" i="4" s="1"/>
  <c r="R17" i="1"/>
  <c r="C17" i="4" s="1"/>
  <c r="R7" i="1"/>
  <c r="C7" i="4" s="1"/>
  <c r="T75" i="1"/>
  <c r="U75" i="1" s="1"/>
  <c r="T89" i="1"/>
  <c r="U89" i="1" s="1"/>
  <c r="R89" i="1"/>
  <c r="C92" i="4" s="1"/>
  <c r="B92" i="4"/>
  <c r="T105" i="1"/>
  <c r="U105" i="1" s="1"/>
  <c r="R105" i="1"/>
  <c r="C108" i="4" s="1"/>
  <c r="B108" i="4"/>
  <c r="R143" i="1"/>
  <c r="C146" i="4" s="1"/>
  <c r="T156" i="1"/>
  <c r="U156" i="1" s="1"/>
  <c r="T161" i="1"/>
  <c r="U161" i="1" s="1"/>
  <c r="T49" i="1"/>
  <c r="U49" i="1" s="1"/>
  <c r="T65" i="1"/>
  <c r="U65" i="1" s="1"/>
  <c r="R52" i="1"/>
  <c r="C52" i="4" s="1"/>
  <c r="R68" i="1"/>
  <c r="C68" i="4" s="1"/>
  <c r="U42" i="1"/>
  <c r="U35" i="1"/>
  <c r="U153" i="1"/>
  <c r="U141" i="1"/>
  <c r="U50" i="1"/>
  <c r="U66" i="1"/>
  <c r="U43" i="1"/>
  <c r="U139" i="1"/>
  <c r="U32" i="1"/>
  <c r="U40" i="1"/>
  <c r="U30" i="1"/>
  <c r="U38" i="1"/>
  <c r="U70" i="1"/>
  <c r="U163" i="1"/>
  <c r="AG6" i="1"/>
  <c r="AG15" i="1"/>
  <c r="AG7" i="1"/>
  <c r="AG10" i="1"/>
  <c r="AG14" i="1"/>
  <c r="AG9" i="1"/>
  <c r="U22" i="1"/>
  <c r="AG11" i="1"/>
  <c r="AG8" i="1"/>
  <c r="AG5" i="1"/>
  <c r="AG13" i="1"/>
  <c r="E9" i="4"/>
  <c r="E24" i="4"/>
  <c r="U6" i="1"/>
  <c r="AG4" i="1"/>
  <c r="E60" i="4"/>
  <c r="E48" i="4"/>
  <c r="E39" i="4"/>
  <c r="E62" i="4"/>
  <c r="E53" i="4"/>
  <c r="E27" i="4"/>
  <c r="E8" i="4"/>
  <c r="E42" i="4"/>
  <c r="E26" i="4"/>
  <c r="E90" i="4"/>
  <c r="E122" i="4"/>
  <c r="E154" i="4"/>
  <c r="E139" i="4"/>
  <c r="E74" i="4"/>
  <c r="E127" i="4"/>
  <c r="E70" i="4"/>
  <c r="E78" i="4"/>
  <c r="E91" i="4"/>
  <c r="E99" i="4"/>
  <c r="E107" i="4"/>
  <c r="E115" i="4"/>
  <c r="E123" i="4"/>
  <c r="E155" i="4"/>
  <c r="E163" i="4"/>
  <c r="E142" i="4"/>
  <c r="E95" i="4"/>
  <c r="E135" i="4"/>
  <c r="E71" i="4"/>
  <c r="E79" i="4"/>
  <c r="E92" i="4"/>
  <c r="E100" i="4"/>
  <c r="E108" i="4"/>
  <c r="E116" i="4"/>
  <c r="E124" i="4"/>
  <c r="E132" i="4"/>
  <c r="E140" i="4"/>
  <c r="E148" i="4"/>
  <c r="E156" i="4"/>
  <c r="E164" i="4"/>
  <c r="E87" i="4"/>
  <c r="E143" i="4"/>
  <c r="E72" i="4"/>
  <c r="E80" i="4"/>
  <c r="E93" i="4"/>
  <c r="E101" i="4"/>
  <c r="E109" i="4"/>
  <c r="E117" i="4"/>
  <c r="E125" i="4"/>
  <c r="E133" i="4"/>
  <c r="E141" i="4"/>
  <c r="E149" i="4"/>
  <c r="E157" i="4"/>
  <c r="E165" i="4"/>
  <c r="E73" i="4"/>
  <c r="E81" i="4"/>
  <c r="E94" i="4"/>
  <c r="E102" i="4"/>
  <c r="E110" i="4"/>
  <c r="E118" i="4"/>
  <c r="E126" i="4"/>
  <c r="E134" i="4"/>
  <c r="E166" i="4"/>
  <c r="E82" i="4"/>
  <c r="E119" i="4"/>
  <c r="E75" i="4"/>
  <c r="E83" i="4"/>
  <c r="E88" i="4"/>
  <c r="E96" i="4"/>
  <c r="E104" i="4"/>
  <c r="E112" i="4"/>
  <c r="E120" i="4"/>
  <c r="E128" i="4"/>
  <c r="E136" i="4"/>
  <c r="E144" i="4"/>
  <c r="E152" i="4"/>
  <c r="E160" i="4"/>
  <c r="E77" i="4"/>
  <c r="E98" i="4"/>
  <c r="E130" i="4"/>
  <c r="E146" i="4"/>
  <c r="E131" i="4"/>
  <c r="E158" i="4"/>
  <c r="E103" i="4"/>
  <c r="E159" i="4"/>
  <c r="E76" i="4"/>
  <c r="E89" i="4"/>
  <c r="E97" i="4"/>
  <c r="E105" i="4"/>
  <c r="E113" i="4"/>
  <c r="E121" i="4"/>
  <c r="E129" i="4"/>
  <c r="E137" i="4"/>
  <c r="E145" i="4"/>
  <c r="E153" i="4"/>
  <c r="E161" i="4"/>
  <c r="E69" i="4"/>
  <c r="E106" i="4"/>
  <c r="E114" i="4"/>
  <c r="E138" i="4"/>
  <c r="E162" i="4"/>
  <c r="E147" i="4"/>
  <c r="E150" i="4"/>
  <c r="E111" i="4"/>
  <c r="E151" i="4"/>
  <c r="E16" i="4"/>
  <c r="E5" i="4"/>
  <c r="E54" i="4"/>
  <c r="E21" i="4"/>
  <c r="E19" i="4"/>
  <c r="E15" i="4"/>
  <c r="E34" i="4"/>
  <c r="E56" i="4"/>
  <c r="E44" i="4"/>
  <c r="E61" i="4"/>
  <c r="E63" i="4"/>
  <c r="E38" i="4"/>
  <c r="E67" i="4"/>
  <c r="E57" i="4"/>
  <c r="E36" i="4"/>
  <c r="E18" i="4"/>
  <c r="E55" i="4"/>
  <c r="E11" i="4"/>
  <c r="E29" i="4"/>
  <c r="E47" i="4"/>
  <c r="E30" i="4"/>
  <c r="E59" i="4"/>
  <c r="E41" i="4"/>
  <c r="E12" i="4"/>
  <c r="E10" i="4"/>
  <c r="E31" i="4"/>
  <c r="E7" i="4"/>
  <c r="E46" i="4"/>
  <c r="E52" i="4"/>
  <c r="E23" i="4"/>
  <c r="E22" i="4"/>
  <c r="E51" i="4"/>
  <c r="E17" i="4"/>
  <c r="E66" i="4"/>
  <c r="E65" i="4"/>
  <c r="E37" i="4"/>
  <c r="E13" i="4"/>
  <c r="E4" i="4"/>
  <c r="E45" i="4"/>
  <c r="E14" i="4"/>
  <c r="E43" i="4"/>
  <c r="E64" i="4"/>
  <c r="E58" i="4"/>
  <c r="E49" i="4"/>
  <c r="E68" i="4"/>
  <c r="E33" i="4"/>
  <c r="E40" i="4"/>
  <c r="E28" i="4"/>
  <c r="E6" i="4"/>
  <c r="E35" i="4"/>
  <c r="E32" i="4"/>
  <c r="E50" i="4"/>
  <c r="E25" i="4"/>
  <c r="E20" i="4"/>
</calcChain>
</file>

<file path=xl/sharedStrings.xml><?xml version="1.0" encoding="utf-8"?>
<sst xmlns="http://schemas.openxmlformats.org/spreadsheetml/2006/main" count="5412" uniqueCount="1515">
  <si>
    <t>A</t>
  </si>
  <si>
    <t>B</t>
  </si>
  <si>
    <t>CA
Kontrol</t>
  </si>
  <si>
    <t>¯</t>
  </si>
  <si>
    <t>KİTAPÇIĞI</t>
  </si>
  <si>
    <t>TÜRKÇE</t>
  </si>
  <si>
    <t>MATEMATİK</t>
  </si>
  <si>
    <t>FELSEFE</t>
  </si>
  <si>
    <t>DİN</t>
  </si>
  <si>
    <t>GEOMETRİ</t>
  </si>
  <si>
    <t>FİZİK</t>
  </si>
  <si>
    <t>KİMYA</t>
  </si>
  <si>
    <t>BİYOLOJİ</t>
  </si>
  <si>
    <t>KONU KODU</t>
  </si>
  <si>
    <t>SIRA</t>
  </si>
  <si>
    <t>DERS ADI</t>
  </si>
  <si>
    <t>KONU ADI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</si>
  <si>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</si>
  <si>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</si>
  <si>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</si>
  <si>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</si>
  <si>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</si>
  <si>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</si>
  <si>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</si>
  <si>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</si>
  <si>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</si>
  <si>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</si>
  <si>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</si>
  <si>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</si>
  <si>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</si>
  <si>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</si>
  <si>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</si>
  <si>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</si>
  <si>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</si>
  <si>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</si>
  <si>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</si>
  <si>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</si>
  <si>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</si>
  <si>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Psikoloji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</si>
  <si>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</si>
  <si>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</si>
  <si>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</si>
  <si>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</si>
  <si>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</si>
  <si>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</si>
  <si>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</si>
  <si>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</si>
  <si>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</si>
  <si>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</si>
  <si>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</si>
  <si>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</si>
  <si>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</si>
  <si>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</si>
  <si>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</si>
  <si>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</si>
  <si>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</si>
  <si>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</si>
  <si>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</si>
  <si>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</si>
  <si>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</si>
  <si>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</si>
  <si>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</si>
  <si>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</si>
  <si>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</si>
  <si>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</si>
  <si>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</si>
  <si>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</si>
  <si>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</si>
  <si>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</si>
  <si>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</si>
  <si>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</si>
  <si>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</si>
  <si>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</si>
  <si>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</si>
  <si>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</si>
  <si>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</si>
  <si>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</si>
  <si>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</si>
  <si>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</si>
  <si>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</si>
  <si>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</si>
  <si>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</si>
  <si>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</si>
  <si>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</si>
  <si>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</si>
  <si>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</si>
  <si>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</si>
  <si>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</si>
  <si>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</si>
  <si>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</si>
  <si>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</si>
  <si>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</si>
  <si>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</si>
  <si>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</si>
  <si>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</si>
  <si>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</si>
  <si>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</si>
  <si>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</si>
  <si>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</si>
  <si>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</si>
  <si>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</si>
  <si>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</si>
  <si>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</si>
  <si>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</si>
  <si>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</si>
  <si>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</si>
  <si>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</si>
  <si>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</si>
  <si>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</si>
  <si>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</si>
  <si>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</si>
  <si>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</si>
  <si>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</si>
  <si>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COĞRAFYA-1</t>
  </si>
  <si>
    <t>TÜRK DİLİ VE EDEBİYATI</t>
  </si>
  <si>
    <t>COĞRAFYA-2</t>
  </si>
  <si>
    <t>Seçenek Kontrolü</t>
  </si>
  <si>
    <t>COĞ-1</t>
  </si>
  <si>
    <t>TARİH-1</t>
  </si>
  <si>
    <t>TARİH-2</t>
  </si>
  <si>
    <t>Türkiye'nin Coğrafi Konumu</t>
  </si>
  <si>
    <t>SINIF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</si>
  <si>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</si>
  <si>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</si>
  <si>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</si>
  <si>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</si>
  <si>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</si>
  <si>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</si>
  <si>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</si>
  <si>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</si>
  <si>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</si>
  <si>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</si>
  <si>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</si>
  <si>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</si>
  <si>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</si>
  <si>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</si>
  <si>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</si>
  <si>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</si>
  <si>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</si>
  <si>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</si>
  <si>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</si>
  <si>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</si>
  <si>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</si>
  <si>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</si>
  <si>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</si>
  <si>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</si>
  <si>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</si>
  <si>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</si>
  <si>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</si>
  <si>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</si>
  <si>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</si>
  <si>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</si>
  <si>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</si>
  <si>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C</t>
  </si>
  <si>
    <t>D</t>
  </si>
  <si>
    <t>E</t>
  </si>
  <si>
    <t>TOPLAM</t>
  </si>
  <si>
    <t>Fiilimsiler</t>
  </si>
  <si>
    <t>Makale</t>
  </si>
  <si>
    <t>Eleştiri</t>
  </si>
  <si>
    <t>• CEVAP •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</si>
  <si>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</si>
  <si>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</si>
  <si>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</si>
  <si>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</si>
  <si>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</si>
  <si>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</si>
  <si>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</si>
  <si>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</si>
  <si>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</si>
  <si>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</si>
  <si>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</si>
  <si>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</si>
  <si>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</si>
  <si>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</si>
  <si>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</si>
  <si>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</si>
  <si>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</si>
  <si>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</si>
  <si>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</si>
  <si>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</si>
  <si>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</si>
  <si>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</si>
  <si>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</si>
  <si>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</si>
  <si>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</si>
  <si>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</si>
  <si>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</si>
  <si>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</si>
  <si>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</si>
  <si>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</si>
  <si>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</si>
  <si>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</si>
  <si>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</si>
  <si>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</si>
  <si>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</si>
  <si>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</si>
  <si>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</si>
  <si>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</si>
  <si>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</si>
  <si>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</si>
  <si>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</si>
  <si>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</si>
  <si>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</si>
  <si>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</si>
  <si>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</si>
  <si>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</si>
  <si>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</si>
  <si>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</si>
  <si>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</si>
  <si>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</si>
  <si>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</si>
  <si>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</si>
  <si>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</si>
  <si>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</si>
  <si>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</si>
  <si>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</si>
  <si>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</si>
  <si>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</si>
  <si>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</si>
  <si>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</si>
  <si>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</si>
  <si>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</si>
  <si>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</si>
  <si>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</si>
  <si>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</si>
  <si>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</si>
  <si>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</si>
  <si>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</si>
  <si>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</si>
  <si>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</si>
  <si>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</si>
  <si>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</si>
  <si>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</si>
  <si>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</si>
  <si>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</si>
  <si>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</si>
  <si>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</si>
  <si>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</si>
  <si>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</si>
  <si>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</si>
  <si>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</si>
  <si>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</si>
  <si>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</si>
  <si>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</si>
  <si>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</si>
  <si>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</si>
  <si>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</si>
  <si>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</si>
  <si>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</si>
  <si>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</si>
  <si>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</si>
  <si>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</si>
  <si>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</si>
  <si>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</si>
  <si>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</si>
  <si>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</si>
  <si>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</si>
  <si>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</si>
  <si>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</si>
  <si>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</si>
  <si>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</si>
  <si>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</si>
  <si>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</si>
  <si>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</si>
  <si>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</si>
  <si>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</si>
  <si>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</si>
  <si>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</si>
  <si>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</si>
  <si>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</si>
  <si>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</si>
  <si>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</si>
  <si>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</si>
  <si>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</si>
  <si>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</si>
  <si>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Din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</si>
  <si>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</si>
  <si>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</si>
  <si>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</si>
  <si>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</si>
  <si>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</si>
  <si>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</si>
  <si>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</si>
  <si>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</si>
  <si>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</si>
  <si>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</si>
  <si>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</si>
  <si>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</si>
  <si>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</si>
  <si>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</si>
  <si>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</si>
  <si>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</si>
  <si>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</si>
  <si>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</si>
  <si>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</si>
  <si>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</si>
  <si>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</si>
  <si>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</si>
  <si>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</si>
  <si>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</si>
  <si>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</si>
  <si>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</si>
  <si>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</si>
  <si>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</si>
  <si>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</si>
  <si>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</si>
  <si>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</si>
  <si>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</si>
  <si>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</si>
  <si>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</si>
  <si>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</si>
  <si>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</si>
  <si>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</si>
  <si>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</si>
  <si>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</si>
  <si>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</si>
  <si>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</si>
  <si>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</si>
  <si>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</si>
  <si>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</si>
  <si>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</si>
  <si>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</si>
  <si>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</si>
  <si>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</si>
  <si>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</si>
  <si>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</si>
  <si>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TYT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</si>
  <si>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</si>
  <si>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</si>
  <si>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</si>
  <si>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</si>
  <si>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</si>
  <si>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</si>
  <si>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</si>
  <si>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</si>
  <si>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</si>
  <si>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AYT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</si>
  <si>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</si>
  <si>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</si>
  <si>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</si>
  <si>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</si>
  <si>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</si>
  <si>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</si>
  <si>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</si>
  <si>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</si>
  <si>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</si>
  <si>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</si>
  <si>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</si>
  <si>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</si>
  <si>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</si>
  <si>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</si>
  <si>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</si>
  <si>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</si>
  <si>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</si>
  <si>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</si>
  <si>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</si>
  <si>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</si>
  <si>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</si>
  <si>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</si>
  <si>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</si>
  <si>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</si>
  <si>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</si>
  <si>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</si>
  <si>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</si>
  <si>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</si>
  <si>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</si>
  <si>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</si>
  <si>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</si>
  <si>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</si>
  <si>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</si>
  <si>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</si>
  <si>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</si>
  <si>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Diziler Yardımıyla Gerçek Hayat Durumları İle İlgili Problemler</t>
  </si>
  <si>
    <t>Toplam ve Fark Formülleri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</si>
  <si>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</si>
  <si>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</si>
  <si>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</si>
  <si>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</si>
  <si>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</si>
  <si>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</si>
  <si>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</si>
  <si>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</si>
  <si>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</si>
  <si>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</si>
  <si>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Türevi Yardımıyla Bir Fonksiyonun Grafiğini Çizmek</t>
  </si>
  <si>
    <t>Maksimum ve Minimum Problemleri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</si>
  <si>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</si>
  <si>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</si>
  <si>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</si>
  <si>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</si>
  <si>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</si>
  <si>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Analitik Düzlemde Doğru İle Çember</t>
  </si>
  <si>
    <t>Analitik Düzlemde İki Çemberin Birbirlerine Göre Durumu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</si>
  <si>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</si>
  <si>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</si>
  <si>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</si>
  <si>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</si>
  <si>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</si>
  <si>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</si>
  <si>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</si>
  <si>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</si>
  <si>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</si>
  <si>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</si>
  <si>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</si>
  <si>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</si>
  <si>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</si>
  <si>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</si>
  <si>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İçten ve Dıştan Bölen Nokta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</si>
  <si>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</si>
  <si>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</si>
  <si>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</si>
  <si>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</si>
  <si>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</si>
  <si>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</si>
  <si>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</si>
  <si>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</si>
  <si>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</si>
  <si>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</si>
  <si>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</si>
  <si>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</si>
  <si>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</si>
  <si>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</si>
  <si>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Çemberde Temel Çizimler</t>
  </si>
  <si>
    <t>Bir Çember İle Bir Doğrunun Birbirlerine Göre Durumu</t>
  </si>
  <si>
    <t>Üçgenin Çevrel Çemberi ve Sinüs Teoremi</t>
  </si>
  <si>
    <t>Çemberin Çevre Uzunluğu</t>
  </si>
  <si>
    <t>Dairenin Alanı</t>
  </si>
  <si>
    <t>Dik Dairesel Silindir</t>
  </si>
  <si>
    <t>Dik Dairesel Koni</t>
  </si>
  <si>
    <t>Birleşik Cisimler</t>
  </si>
  <si>
    <t>Koşullu Olasılık</t>
  </si>
  <si>
    <t>Deneysel ve Teorik Olasılık</t>
  </si>
  <si>
    <t>Sayma ve Olasılık</t>
  </si>
  <si>
    <t>Olayların Gerçekleşme Sayısını Toplama ve Çarpma Yöntemlerini Kullanarak Hesaplama</t>
  </si>
  <si>
    <t>Permütasyon</t>
  </si>
  <si>
    <t>Basit Olayların Olasılıkları</t>
  </si>
  <si>
    <t>Fonksiyon Kavramı ve Gösterimi</t>
  </si>
  <si>
    <t>Fonksiyonların Grafikleri</t>
  </si>
  <si>
    <t>İki Fonksiyonun Bileşkesi</t>
  </si>
  <si>
    <t>Bir Fonksiyonun Tersi</t>
  </si>
  <si>
    <t>Polinom Kavramı ve Polinomlarla İşlemler</t>
  </si>
  <si>
    <t>Polinomların Çarpanlara Ayrılması</t>
  </si>
  <si>
    <t>Rasyonel İfadelerin Sadeleştirilmesi</t>
  </si>
  <si>
    <t>İkinci Dereceden Denklemler</t>
  </si>
  <si>
    <t>İkinci Dereceden Bir Bilinmeyenli Denklemler</t>
  </si>
  <si>
    <t>Karmaşık Sayı</t>
  </si>
  <si>
    <t>İkinci Dereceden Bir Bilinmeyenli Denklemin Kökleri İle Katsayıları Arasındaki İlişkiler</t>
  </si>
  <si>
    <t>Dörtgenler ve Çokgenler</t>
  </si>
  <si>
    <t>Düzgün Çokgenler</t>
  </si>
  <si>
    <t>Özel Dörtgenler</t>
  </si>
  <si>
    <t>Prizmalar</t>
  </si>
  <si>
    <t>Piramitler</t>
  </si>
  <si>
    <t>Küp</t>
  </si>
  <si>
    <t>Düzgün Dörtyüzlü</t>
  </si>
  <si>
    <t>Önermeler ve Bileşik Önermeler</t>
  </si>
  <si>
    <t>Tanım, Aksiyom, Teorem ve İspat Kavramları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</si>
  <si>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</si>
  <si>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</si>
  <si>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</si>
  <si>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</si>
  <si>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</si>
  <si>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</si>
  <si>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</si>
  <si>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</si>
  <si>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</si>
  <si>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</si>
  <si>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</si>
  <si>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</si>
  <si>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Köklü İfadeler ve Denklemler</t>
  </si>
  <si>
    <t>Oran ve Orantı</t>
  </si>
  <si>
    <t>Oran, Orantı Kavramlarının Kullanıldığı Problemler</t>
  </si>
  <si>
    <t>Rutin Olmayan Problem</t>
  </si>
  <si>
    <t>Temel Kavramlar ve Doğruda Açılar</t>
  </si>
  <si>
    <t>Üçgende Temel Çizimler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</si>
  <si>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</si>
  <si>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</si>
  <si>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</si>
  <si>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</si>
  <si>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</si>
  <si>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</si>
  <si>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</si>
  <si>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</si>
  <si>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</si>
  <si>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</si>
  <si>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</si>
  <si>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</si>
  <si>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</si>
  <si>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</si>
  <si>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</si>
  <si>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</si>
  <si>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</si>
  <si>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</si>
  <si>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</si>
  <si>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</si>
  <si>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</si>
  <si>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</si>
  <si>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</si>
  <si>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</si>
  <si>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</si>
  <si>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</si>
  <si>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</si>
  <si>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</si>
  <si>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</si>
  <si>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</si>
  <si>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</si>
  <si>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</si>
  <si>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</si>
  <si>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</si>
  <si>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</si>
  <si>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</si>
  <si>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</si>
  <si>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</si>
  <si>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</si>
  <si>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</si>
  <si>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</si>
  <si>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</si>
  <si>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</si>
  <si>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</si>
  <si>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</si>
  <si>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</si>
  <si>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</si>
  <si>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</si>
  <si>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</si>
  <si>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</si>
  <si>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</si>
  <si>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</si>
  <si>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</si>
  <si>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</si>
  <si>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</si>
  <si>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</si>
  <si>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</si>
  <si>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</si>
  <si>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</si>
  <si>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</si>
  <si>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</si>
  <si>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</si>
  <si>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</si>
  <si>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</si>
  <si>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</si>
  <si>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</si>
  <si>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</si>
  <si>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</si>
  <si>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</si>
  <si>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</si>
  <si>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</si>
  <si>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</si>
  <si>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</si>
  <si>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</si>
  <si>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</si>
  <si>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</si>
  <si>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</si>
  <si>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</si>
  <si>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</si>
  <si>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</si>
  <si>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</si>
  <si>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</si>
  <si>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</si>
  <si>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</si>
  <si>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</si>
  <si>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</si>
  <si>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</si>
  <si>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</si>
  <si>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</si>
  <si>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</si>
  <si>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</si>
  <si>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</si>
  <si>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</si>
  <si>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</si>
  <si>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</si>
  <si>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</si>
  <si>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</si>
  <si>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</si>
  <si>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</si>
  <si>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</si>
  <si>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</si>
  <si>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</si>
  <si>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</si>
  <si>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</si>
  <si>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</si>
  <si>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</si>
  <si>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</si>
  <si>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</si>
  <si>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</si>
  <si>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</si>
  <si>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</si>
  <si>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</si>
  <si>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</si>
  <si>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</si>
  <si>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</si>
  <si>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</si>
  <si>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</si>
  <si>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</si>
  <si>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</si>
  <si>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</si>
  <si>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</si>
  <si>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</si>
  <si>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</si>
  <si>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</si>
  <si>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</si>
  <si>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</si>
  <si>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</si>
  <si>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</si>
  <si>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</si>
  <si>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</si>
  <si>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</si>
  <si>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</si>
  <si>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</si>
  <si>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</si>
  <si>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</si>
  <si>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</si>
  <si>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</si>
  <si>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</si>
  <si>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</si>
  <si>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</si>
  <si>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</si>
  <si>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</si>
  <si>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</si>
  <si>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</si>
  <si>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</si>
  <si>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</si>
  <si>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</si>
  <si>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</si>
  <si>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</si>
  <si>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</si>
  <si>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</si>
  <si>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</si>
  <si>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</si>
  <si>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</si>
  <si>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</si>
  <si>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</si>
  <si>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</si>
  <si>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</si>
  <si>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</si>
  <si>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</si>
  <si>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</si>
  <si>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</si>
  <si>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</si>
  <si>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</si>
  <si>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</si>
  <si>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</si>
  <si>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</si>
  <si>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</si>
  <si>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</si>
  <si>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</si>
  <si>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</si>
  <si>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</si>
  <si>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</si>
  <si>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</si>
  <si>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</si>
  <si>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</si>
  <si>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</si>
  <si>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</si>
  <si>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</si>
  <si>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</si>
  <si>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</si>
  <si>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</si>
  <si>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</si>
  <si>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</si>
  <si>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</si>
  <si>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</si>
  <si>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</si>
  <si>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</si>
  <si>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</si>
  <si>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</si>
  <si>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</si>
  <si>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</si>
  <si>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</si>
  <si>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</si>
  <si>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</si>
  <si>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</si>
  <si>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</si>
  <si>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</si>
  <si>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</si>
  <si>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</si>
  <si>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</si>
  <si>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</si>
  <si>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</si>
  <si>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</si>
  <si>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</si>
  <si>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</si>
  <si>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</si>
  <si>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</si>
  <si>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</si>
  <si>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</si>
  <si>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</si>
  <si>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</si>
  <si>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</si>
  <si>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</si>
  <si>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</si>
  <si>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</si>
  <si>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</si>
  <si>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</si>
  <si>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</si>
  <si>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</si>
  <si>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</si>
  <si>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</si>
  <si>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</si>
  <si>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</si>
  <si>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</si>
  <si>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</si>
  <si>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</si>
  <si>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</si>
  <si>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</si>
  <si>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</si>
  <si>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</si>
  <si>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</si>
  <si>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</si>
  <si>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</si>
  <si>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</si>
  <si>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</si>
  <si>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</si>
  <si>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</si>
  <si>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</si>
  <si>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</si>
  <si>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</si>
  <si>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</si>
  <si>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</si>
  <si>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</si>
  <si>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</si>
  <si>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</si>
  <si>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</si>
  <si>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</si>
  <si>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</si>
  <si>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</si>
  <si>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</si>
  <si>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</si>
  <si>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</si>
  <si>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</si>
  <si>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</si>
  <si>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</si>
  <si>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</si>
  <si>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</si>
  <si>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</si>
  <si>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</si>
  <si>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</si>
  <si>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</si>
  <si>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</si>
  <si>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</si>
  <si>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</si>
  <si>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</si>
  <si>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</si>
  <si>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</si>
  <si>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</si>
  <si>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</si>
  <si>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</si>
  <si>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</si>
  <si>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</si>
  <si>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</si>
  <si>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</si>
  <si>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</si>
  <si>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</si>
  <si>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</si>
  <si>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</si>
  <si>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</si>
  <si>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</si>
  <si>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</si>
  <si>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</si>
  <si>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</si>
  <si>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</si>
  <si>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</si>
  <si>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</si>
  <si>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</si>
  <si>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</si>
  <si>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</si>
  <si>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</si>
  <si>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</si>
  <si>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</si>
  <si>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</si>
  <si>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</si>
  <si>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</si>
  <si>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</si>
  <si>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</si>
  <si>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</si>
  <si>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</si>
  <si>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</si>
  <si>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</si>
  <si>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</si>
  <si>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</si>
  <si>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</si>
  <si>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</si>
  <si>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</si>
  <si>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</si>
  <si>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</si>
  <si>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</si>
  <si>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</si>
  <si>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</si>
  <si>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</si>
  <si>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</si>
  <si>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</si>
  <si>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</si>
  <si>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</si>
  <si>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</si>
  <si>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</si>
  <si>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</si>
  <si>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</si>
  <si>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</si>
  <si>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</si>
  <si>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</si>
  <si>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</si>
  <si>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</si>
  <si>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</si>
  <si>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</si>
  <si>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</si>
  <si>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</si>
  <si>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</si>
  <si>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</si>
  <si>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</si>
  <si>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</si>
  <si>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</si>
  <si>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</si>
  <si>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</si>
  <si>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</si>
  <si>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</si>
  <si>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</si>
  <si>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</si>
  <si>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</si>
  <si>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</si>
  <si>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</si>
  <si>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</si>
  <si>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</si>
  <si>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</si>
  <si>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</si>
  <si>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</si>
  <si>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</si>
  <si>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</si>
  <si>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</si>
  <si>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</si>
  <si>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</si>
  <si>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</si>
  <si>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</si>
  <si>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</si>
  <si>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</si>
  <si>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</si>
  <si>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</si>
  <si>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</si>
  <si>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</si>
  <si>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</si>
  <si>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</si>
  <si>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</si>
  <si>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</si>
  <si>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</si>
  <si>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</si>
  <si>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</si>
  <si>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</si>
  <si>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</si>
  <si>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</si>
  <si>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</si>
  <si>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</si>
  <si>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</si>
  <si>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</si>
  <si>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</si>
  <si>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</si>
  <si>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</si>
  <si>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</si>
  <si>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</si>
  <si>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</si>
  <si>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</si>
  <si>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</si>
  <si>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</si>
  <si>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</si>
  <si>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</si>
  <si>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</si>
  <si>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</si>
  <si>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</si>
  <si>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</si>
  <si>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</si>
  <si>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</si>
  <si>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</si>
  <si>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</si>
  <si>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</si>
  <si>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</si>
  <si>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</si>
  <si>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</si>
  <si>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</si>
  <si>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</si>
  <si>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</si>
  <si>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</si>
  <si>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</si>
  <si>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</si>
  <si>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</si>
  <si>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</si>
  <si>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</si>
  <si>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</si>
  <si>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</si>
  <si>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</si>
  <si>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</si>
  <si>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</si>
  <si>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</si>
  <si>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</si>
  <si>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</si>
  <si>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</si>
  <si>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</si>
  <si>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</si>
  <si>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</si>
  <si>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</si>
  <si>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</si>
  <si>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</si>
  <si>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</si>
  <si>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</si>
  <si>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</si>
  <si>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</si>
  <si>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</si>
  <si>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</si>
  <si>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</si>
  <si>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</si>
  <si>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</si>
  <si>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</si>
  <si>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</si>
  <si>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</si>
  <si>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</si>
  <si>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</si>
  <si>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</si>
  <si>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</si>
  <si>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</si>
  <si>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</si>
  <si>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</si>
  <si>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</si>
  <si>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</si>
  <si>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</si>
  <si>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</si>
  <si>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</si>
  <si>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</si>
  <si>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</si>
  <si>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</si>
  <si>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</si>
  <si>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</si>
  <si>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</si>
  <si>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</si>
  <si>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</si>
  <si>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</si>
  <si>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</si>
  <si>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</si>
  <si>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</si>
  <si>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</si>
  <si>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</si>
  <si>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</si>
  <si>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</si>
  <si>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</si>
  <si>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</si>
  <si>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</si>
  <si>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</si>
  <si>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</si>
  <si>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</si>
  <si>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</si>
  <si>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</si>
  <si>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</si>
  <si>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</si>
  <si>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</si>
  <si>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</si>
  <si>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</si>
  <si>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</si>
  <si>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</si>
  <si>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</si>
  <si>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</si>
  <si>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</si>
  <si>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</si>
  <si>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</si>
  <si>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</si>
  <si>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</si>
  <si>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</si>
  <si>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</si>
  <si>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</si>
  <si>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</si>
  <si>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CEVAP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</si>
  <si>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</si>
  <si>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</si>
  <si>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</si>
  <si>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</si>
  <si>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</si>
  <si>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</si>
  <si>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</si>
  <si>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</si>
  <si>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</si>
  <si>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</si>
  <si>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</si>
  <si>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</si>
  <si>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</si>
  <si>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</si>
  <si>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</si>
  <si>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</si>
  <si>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</si>
  <si>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</si>
  <si>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</si>
  <si>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</si>
  <si>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TÜRK DİLİ VE EDEBİYATI / SOSYAL BİLİMLER-1</t>
  </si>
  <si>
    <t>SOSYAL BİLİMLER-2</t>
  </si>
  <si>
    <t>-</t>
  </si>
  <si>
    <t>FEN BİLİMLERİ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</si>
  <si>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</si>
  <si>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</si>
  <si>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</si>
  <si>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</si>
  <si>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</si>
  <si>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</si>
  <si>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</si>
  <si>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</si>
  <si>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</si>
  <si>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</si>
  <si>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</si>
  <si>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</si>
  <si>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</si>
  <si>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</si>
  <si>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</si>
  <si>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</si>
  <si>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</si>
  <si>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</si>
  <si>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</si>
  <si>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</si>
  <si>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</si>
  <si>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</si>
  <si>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</si>
  <si>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</si>
  <si>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</si>
  <si>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</si>
  <si>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</si>
  <si>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</si>
  <si>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</si>
  <si>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</si>
  <si>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</si>
  <si>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</si>
  <si>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</si>
  <si>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</si>
  <si>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</si>
  <si>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</si>
  <si>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</si>
  <si>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</si>
  <si>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</si>
  <si>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</si>
  <si>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</si>
  <si>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</si>
  <si>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</si>
  <si>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</si>
  <si>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</si>
  <si>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</si>
  <si>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</si>
  <si>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</si>
  <si>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</si>
  <si>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</si>
  <si>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</si>
  <si>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</si>
  <si>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</si>
  <si>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</si>
  <si>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</si>
  <si>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</si>
  <si>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</si>
  <si>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</si>
  <si>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</si>
  <si>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</si>
  <si>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</si>
  <si>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</si>
  <si>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</si>
  <si>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</si>
  <si>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</si>
  <si>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</si>
  <si>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</si>
  <si>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</si>
  <si>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</si>
  <si>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</si>
  <si>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</si>
  <si>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</si>
  <si>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</si>
  <si>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</si>
  <si>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</si>
  <si>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</si>
  <si>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</si>
  <si>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</si>
  <si>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</si>
  <si>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</si>
  <si>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</si>
  <si>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</si>
  <si>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</si>
  <si>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</si>
  <si>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</si>
  <si>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</si>
  <si>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</si>
  <si>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</si>
  <si>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</si>
  <si>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</si>
  <si>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</si>
  <si>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</si>
  <si>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</si>
  <si>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</si>
  <si>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</si>
  <si>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</si>
  <si>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</si>
  <si>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</si>
  <si>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</si>
  <si>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</si>
  <si>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</si>
  <si>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</si>
  <si>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</si>
  <si>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</si>
  <si>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</si>
  <si>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</si>
  <si>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</si>
  <si>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</si>
  <si>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</si>
  <si>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</si>
  <si>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</si>
  <si>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</si>
  <si>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</si>
  <si>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</si>
  <si>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</si>
  <si>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</si>
  <si>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</si>
  <si>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</si>
  <si>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</si>
  <si>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</si>
  <si>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</si>
  <si>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</si>
  <si>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</si>
  <si>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</si>
  <si>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</si>
  <si>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</si>
  <si>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</si>
  <si>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</si>
  <si>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</si>
  <si>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</si>
  <si>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</si>
  <si>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12 SNF</t>
  </si>
  <si>
    <t>Toplam Sembolü</t>
  </si>
  <si>
    <t>9 SNF</t>
  </si>
  <si>
    <t>Bitkilerde Eşeyli üreme</t>
  </si>
  <si>
    <t>10 SNF</t>
  </si>
  <si>
    <t>Eşeyli üreme</t>
  </si>
  <si>
    <t>Eşeysiz üreme</t>
  </si>
  <si>
    <t>11 SNF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</si>
  <si>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</si>
  <si>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</si>
  <si>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</si>
  <si>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</si>
  <si>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</si>
  <si>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</si>
  <si>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</si>
  <si>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</si>
  <si>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</si>
  <si>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</si>
  <si>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</si>
  <si>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</si>
  <si>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</si>
  <si>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</si>
  <si>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</si>
  <si>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</si>
  <si>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</si>
  <si>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</si>
  <si>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</si>
  <si>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</si>
  <si>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</si>
  <si>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</si>
  <si>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</si>
  <si>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</si>
  <si>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</si>
  <si>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</si>
  <si>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</si>
  <si>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</si>
  <si>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</si>
  <si>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</si>
  <si>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</si>
  <si>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</si>
  <si>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</si>
  <si>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</si>
  <si>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</si>
  <si>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</si>
  <si>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</si>
  <si>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</si>
  <si>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</si>
  <si>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</si>
  <si>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</si>
  <si>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</si>
  <si>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</si>
  <si>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</si>
  <si>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</si>
  <si>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</si>
  <si>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</si>
  <si>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</si>
  <si>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</si>
  <si>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</si>
  <si>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</si>
  <si>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</si>
  <si>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</si>
  <si>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</si>
  <si>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</si>
  <si>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</si>
  <si>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</si>
  <si>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</si>
  <si>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</si>
  <si>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</si>
  <si>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</si>
  <si>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</si>
  <si>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</si>
  <si>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</si>
  <si>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</si>
  <si>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</si>
  <si>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</si>
  <si>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</si>
  <si>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</si>
  <si>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</si>
  <si>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</si>
  <si>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</si>
  <si>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</si>
  <si>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</si>
  <si>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</si>
  <si>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</si>
  <si>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</si>
  <si>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</si>
  <si>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</si>
  <si>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</si>
  <si>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</si>
  <si>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</si>
  <si>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</si>
  <si>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</si>
  <si>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</si>
  <si>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</si>
  <si>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</si>
  <si>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</si>
  <si>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</si>
  <si>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</si>
  <si>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</si>
  <si>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</si>
  <si>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</si>
  <si>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</si>
  <si>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</si>
  <si>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</si>
  <si>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</si>
  <si>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</si>
  <si>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</si>
  <si>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</si>
  <si>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</si>
  <si>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</si>
  <si>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</si>
  <si>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</si>
  <si>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</si>
  <si>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</si>
  <si>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</si>
  <si>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</si>
  <si>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</si>
  <si>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</si>
  <si>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</si>
  <si>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</si>
  <si>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</si>
  <si>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</si>
  <si>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</si>
  <si>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</si>
  <si>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</si>
  <si>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</si>
  <si>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</si>
  <si>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</si>
  <si>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</si>
  <si>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</si>
  <si>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</si>
  <si>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</si>
  <si>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</si>
  <si>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</si>
  <si>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</si>
  <si>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</si>
  <si>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</si>
  <si>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</si>
  <si>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</si>
  <si>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</si>
  <si>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</si>
  <si>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</si>
  <si>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</si>
  <si>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</si>
  <si>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</si>
  <si>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</si>
  <si>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</si>
  <si>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</si>
  <si>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</si>
  <si>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</si>
  <si>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</si>
  <si>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</si>
  <si>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</si>
  <si>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</si>
  <si>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</si>
  <si>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</si>
  <si>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</si>
  <si>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</si>
  <si>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</si>
  <si>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</si>
  <si>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</si>
  <si>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Fecriati Topluluğu</t>
  </si>
  <si>
    <t>Millî Edebiyat Dönemi</t>
  </si>
  <si>
    <t>Cumhuriyet Dönemi Saf (Öz) Şiir Anlayışı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</si>
  <si>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</si>
  <si>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</si>
  <si>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</si>
  <si>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</si>
  <si>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</si>
  <si>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</si>
  <si>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</si>
  <si>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</si>
  <si>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</si>
  <si>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</si>
  <si>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</si>
  <si>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</si>
  <si>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</si>
  <si>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</si>
  <si>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</si>
  <si>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</si>
  <si>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</si>
  <si>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</si>
  <si>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</si>
  <si>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</si>
  <si>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</si>
  <si>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</si>
  <si>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</si>
  <si>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</si>
  <si>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</si>
  <si>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</si>
  <si>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</si>
  <si>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</si>
  <si>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</si>
  <si>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</si>
  <si>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</si>
  <si>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</si>
  <si>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</si>
  <si>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</si>
  <si>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</si>
  <si>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</si>
  <si>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</si>
  <si>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</si>
  <si>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</si>
  <si>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</si>
  <si>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</si>
  <si>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</si>
  <si>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</si>
  <si>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</si>
  <si>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</si>
  <si>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</si>
  <si>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</si>
  <si>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</si>
  <si>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</si>
  <si>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</si>
  <si>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</si>
  <si>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</si>
  <si>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</si>
  <si>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</si>
  <si>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</si>
  <si>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</si>
  <si>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</si>
  <si>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</si>
  <si>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</si>
  <si>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</si>
  <si>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</si>
  <si>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</si>
  <si>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</si>
  <si>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</si>
  <si>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</si>
  <si>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</si>
  <si>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</si>
  <si>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</si>
  <si>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</si>
  <si>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</si>
  <si>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</si>
  <si>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</si>
  <si>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</si>
  <si>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</si>
  <si>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</si>
  <si>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</si>
  <si>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</si>
  <si>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</si>
  <si>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</si>
  <si>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</si>
  <si>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</si>
  <si>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</si>
  <si>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</si>
  <si>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</si>
  <si>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</si>
  <si>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</si>
  <si>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</si>
  <si>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</si>
  <si>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</si>
  <si>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</si>
  <si>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</si>
  <si>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</si>
  <si>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</si>
  <si>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</si>
  <si>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</si>
  <si>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</si>
  <si>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</si>
  <si>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</si>
  <si>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</si>
  <si>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</si>
  <si>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</si>
  <si>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</si>
  <si>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</si>
  <si>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</si>
  <si>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</si>
  <si>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</si>
  <si>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</si>
  <si>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</si>
  <si>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</si>
  <si>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</si>
  <si>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</si>
  <si>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</si>
  <si>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</si>
  <si>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</si>
  <si>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</si>
  <si>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</si>
  <si>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</si>
  <si>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</si>
  <si>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</si>
  <si>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</si>
  <si>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</si>
  <si>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</si>
  <si>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</si>
  <si>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</si>
  <si>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</si>
  <si>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</si>
  <si>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</si>
  <si>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</si>
  <si>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</si>
  <si>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</si>
  <si>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TYT-AYT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</si>
  <si>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</si>
  <si>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</si>
  <si>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</si>
  <si>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</si>
  <si>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</si>
  <si>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</si>
  <si>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</si>
  <si>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</si>
  <si>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</si>
  <si>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</si>
  <si>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</si>
  <si>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</si>
  <si>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</si>
  <si>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</si>
  <si>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</si>
  <si>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</si>
  <si>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Üslü İfadeler ve Denklemler</t>
  </si>
  <si>
    <t>Üçgenler</t>
  </si>
  <si>
    <t>Tam Sayılarda EKOK, EBOB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</si>
  <si>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</si>
  <si>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</si>
  <si>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</si>
  <si>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</si>
  <si>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</si>
  <si>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</si>
  <si>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</si>
  <si>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</si>
  <si>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</si>
  <si>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Deyimler</t>
  </si>
  <si>
    <t>Ünlemler</t>
  </si>
  <si>
    <t>Kök-Gövde Kavramı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</si>
  <si>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</si>
  <si>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</si>
  <si>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</si>
  <si>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</si>
  <si>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</si>
  <si>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</si>
  <si>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</si>
  <si>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</si>
  <si>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</si>
  <si>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</si>
  <si>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</si>
  <si>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</si>
  <si>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</si>
  <si>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</si>
  <si>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</si>
  <si>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</si>
  <si>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</si>
  <si>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</si>
  <si>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</si>
  <si>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</si>
  <si>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</si>
  <si>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</si>
  <si>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</si>
  <si>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</si>
  <si>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</si>
  <si>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</si>
  <si>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</si>
  <si>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</si>
  <si>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</si>
  <si>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</si>
  <si>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</si>
  <si>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</si>
  <si>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</si>
  <si>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</si>
  <si>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</si>
  <si>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</si>
  <si>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</si>
  <si>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</si>
  <si>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</si>
  <si>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</si>
  <si>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</si>
  <si>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</si>
  <si>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</si>
  <si>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</si>
  <si>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</si>
  <si>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</si>
  <si>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</si>
  <si>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</si>
  <si>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</si>
  <si>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</si>
  <si>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</si>
  <si>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Yenilebilir Yağ Türleri</t>
  </si>
  <si>
    <t>v2</t>
  </si>
  <si>
    <t>2021-2022</t>
  </si>
  <si>
    <t>TUR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</si>
  <si>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</si>
  <si>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</si>
  <si>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</si>
  <si>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</si>
  <si>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</si>
  <si>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</si>
  <si>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</si>
  <si>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</si>
  <si>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</si>
  <si>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</si>
  <si>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</si>
  <si>
    <t>DIN</t>
  </si>
  <si>
    <t>BİO</t>
  </si>
  <si>
    <t xml:space="preserve"> VİP AYT (2. OTURUM) DENEME-7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</si>
</sst>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color indexed="10"/>
      <name val="Arial Tur"/>
      <family val="2"/>
      <charset val="162"/>
    </font>
    <font>
      <b/>
      <sz val="9"/>
      <name val="Arial Tur"/>
      <family val="2"/>
      <charset val="162"/>
    </font>
    <font>
      <b/>
      <sz val="12"/>
      <color rgb="FF00B05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left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left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7" xfId="0" applyFont="1" applyFill="1" applyBorder="1" applyAlignment="1" applyProtection="1">
      <alignment horizontal="left" vertical="center"/>
      <protection locked="0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 applyProtection="1">
      <alignment horizontal="left" vertical="center"/>
      <protection locked="0"/>
    </xf>
    <xf numFmtId="0" fontId="3" fillId="13" borderId="10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3" borderId="0" xfId="0" applyFont="1" applyFill="1" applyBorder="1" applyAlignment="1" applyProtection="1">
      <alignment horizontal="center" vertical="center"/>
      <protection locked="0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left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14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 applyProtection="1">
      <alignment horizontal="center" vertical="center"/>
      <protection locked="0"/>
    </xf>
    <xf numFmtId="0" fontId="3" fillId="14" borderId="10" xfId="0" applyFont="1" applyFill="1" applyBorder="1" applyAlignment="1" applyProtection="1">
      <alignment horizontal="left" vertical="center"/>
      <protection locked="0"/>
    </xf>
    <xf numFmtId="0" fontId="3" fillId="14" borderId="10" xfId="0" applyFont="1" applyFill="1" applyBorder="1" applyAlignment="1" applyProtection="1">
      <alignment horizontal="center" vertical="center"/>
      <protection locked="0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 applyProtection="1">
      <alignment horizontal="left" vertical="center"/>
      <protection locked="0"/>
    </xf>
    <xf numFmtId="0" fontId="3" fillId="14" borderId="0" xfId="0" applyFont="1" applyFill="1" applyBorder="1" applyAlignment="1" applyProtection="1">
      <alignment horizontal="center" vertical="center"/>
      <protection locked="0"/>
    </xf>
    <xf numFmtId="0" fontId="3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left" vertical="center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left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0" fillId="13" borderId="12" xfId="0" applyFill="1" applyBorder="1" applyAlignment="1">
      <alignment horizontal="left" vertical="center"/>
    </xf>
    <xf numFmtId="0" fontId="0" fillId="13" borderId="12" xfId="0" applyFill="1" applyBorder="1" applyAlignment="1">
      <alignment horizontal="center"/>
    </xf>
    <xf numFmtId="0" fontId="0" fillId="11" borderId="12" xfId="0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0" fillId="15" borderId="12" xfId="0" applyFill="1" applyBorder="1" applyAlignment="1">
      <alignment horizontal="left" vertical="center"/>
    </xf>
    <xf numFmtId="0" fontId="0" fillId="15" borderId="12" xfId="0" applyFill="1" applyBorder="1" applyAlignment="1">
      <alignment horizontal="center"/>
    </xf>
    <xf numFmtId="0" fontId="0" fillId="14" borderId="12" xfId="0" applyFill="1" applyBorder="1" applyAlignment="1">
      <alignment horizontal="left" vertical="center"/>
    </xf>
    <xf numFmtId="0" fontId="0" fillId="14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/>
    <xf numFmtId="1" fontId="16" fillId="0" borderId="0" xfId="0" applyNumberFormat="1" applyFont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23" fillId="0" borderId="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right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 shrinkToFit="1"/>
    </xf>
    <xf numFmtId="0" fontId="24" fillId="0" borderId="6" xfId="0" applyFont="1" applyFill="1" applyBorder="1" applyAlignment="1" applyProtection="1">
      <alignment horizontal="center" vertical="center" shrinkToFit="1"/>
    </xf>
    <xf numFmtId="0" fontId="23" fillId="0" borderId="14" xfId="0" applyFont="1" applyFill="1" applyBorder="1" applyAlignment="1" applyProtection="1">
      <alignment vertical="center"/>
    </xf>
    <xf numFmtId="0" fontId="23" fillId="0" borderId="7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center" vertical="center" shrinkToFit="1"/>
    </xf>
    <xf numFmtId="0" fontId="24" fillId="0" borderId="15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1" fontId="3" fillId="11" borderId="11" xfId="0" applyNumberFormat="1" applyFont="1" applyFill="1" applyBorder="1" applyAlignment="1" applyProtection="1">
      <alignment horizontal="center" vertical="center"/>
      <protection locked="0"/>
    </xf>
    <xf numFmtId="1" fontId="3" fillId="11" borderId="6" xfId="0" applyNumberFormat="1" applyFont="1" applyFill="1" applyBorder="1" applyAlignment="1" applyProtection="1">
      <alignment horizontal="center" vertical="center"/>
      <protection locked="0"/>
    </xf>
    <xf numFmtId="1" fontId="3" fillId="9" borderId="11" xfId="0" applyNumberFormat="1" applyFont="1" applyFill="1" applyBorder="1" applyAlignment="1" applyProtection="1">
      <alignment horizontal="center" vertical="center"/>
      <protection locked="0"/>
    </xf>
    <xf numFmtId="1" fontId="3" fillId="9" borderId="6" xfId="0" applyNumberFormat="1" applyFont="1" applyFill="1" applyBorder="1" applyAlignment="1" applyProtection="1">
      <alignment horizontal="center" vertical="center"/>
      <protection locked="0"/>
    </xf>
    <xf numFmtId="1" fontId="3" fillId="9" borderId="15" xfId="0" applyNumberFormat="1" applyFont="1" applyFill="1" applyBorder="1" applyAlignment="1" applyProtection="1">
      <alignment horizontal="center" vertical="center"/>
      <protection locked="0"/>
    </xf>
    <xf numFmtId="1" fontId="3" fillId="12" borderId="6" xfId="0" applyNumberFormat="1" applyFont="1" applyFill="1" applyBorder="1" applyAlignment="1" applyProtection="1">
      <alignment horizontal="center" vertical="center"/>
      <protection locked="0"/>
    </xf>
    <xf numFmtId="1" fontId="3" fillId="13" borderId="11" xfId="0" applyNumberFormat="1" applyFont="1" applyFill="1" applyBorder="1" applyAlignment="1" applyProtection="1">
      <alignment horizontal="center" vertical="center"/>
      <protection locked="0"/>
    </xf>
    <xf numFmtId="1" fontId="3" fillId="13" borderId="6" xfId="0" applyNumberFormat="1" applyFont="1" applyFill="1" applyBorder="1" applyAlignment="1" applyProtection="1">
      <alignment horizontal="center" vertical="center"/>
      <protection locked="0"/>
    </xf>
    <xf numFmtId="1" fontId="3" fillId="13" borderId="15" xfId="0" applyNumberFormat="1" applyFont="1" applyFill="1" applyBorder="1" applyAlignment="1" applyProtection="1">
      <alignment horizontal="center" vertical="center"/>
      <protection locked="0"/>
    </xf>
    <xf numFmtId="1" fontId="3" fillId="14" borderId="11" xfId="0" applyNumberFormat="1" applyFont="1" applyFill="1" applyBorder="1" applyAlignment="1" applyProtection="1">
      <alignment horizontal="center" vertical="center"/>
      <protection locked="0"/>
    </xf>
    <xf numFmtId="1" fontId="3" fillId="14" borderId="6" xfId="0" applyNumberFormat="1" applyFont="1" applyFill="1" applyBorder="1" applyAlignment="1" applyProtection="1">
      <alignment horizontal="center" vertical="center"/>
      <protection locked="0"/>
    </xf>
    <xf numFmtId="1" fontId="3" fillId="14" borderId="15" xfId="0" applyNumberFormat="1" applyFont="1" applyFill="1" applyBorder="1" applyAlignment="1" applyProtection="1">
      <alignment horizontal="center" vertical="center"/>
      <protection locked="0"/>
    </xf>
    <xf numFmtId="1" fontId="3" fillId="10" borderId="11" xfId="0" applyNumberFormat="1" applyFont="1" applyFill="1" applyBorder="1" applyAlignment="1" applyProtection="1">
      <alignment horizontal="center" vertical="center"/>
      <protection locked="0"/>
    </xf>
    <xf numFmtId="1" fontId="3" fillId="10" borderId="6" xfId="0" applyNumberFormat="1" applyFont="1" applyFill="1" applyBorder="1" applyAlignment="1" applyProtection="1">
      <alignment horizontal="center" vertical="center"/>
      <protection locked="0"/>
    </xf>
    <xf numFmtId="1" fontId="3" fillId="10" borderId="15" xfId="0" applyNumberFormat="1" applyFont="1" applyFill="1" applyBorder="1" applyAlignment="1" applyProtection="1">
      <alignment horizontal="center" vertical="center"/>
      <protection locked="0"/>
    </xf>
    <xf numFmtId="1" fontId="3" fillId="7" borderId="6" xfId="0" applyNumberFormat="1" applyFont="1" applyFill="1" applyBorder="1" applyAlignment="1" applyProtection="1">
      <alignment horizontal="center" vertical="center"/>
      <protection locked="0"/>
    </xf>
    <xf numFmtId="1" fontId="3" fillId="7" borderId="15" xfId="0" applyNumberFormat="1" applyFont="1" applyFill="1" applyBorder="1" applyAlignment="1" applyProtection="1">
      <alignment horizontal="center" vertical="center"/>
      <protection locked="0"/>
    </xf>
    <xf numFmtId="1" fontId="3" fillId="6" borderId="11" xfId="0" applyNumberFormat="1" applyFont="1" applyFill="1" applyBorder="1" applyAlignment="1" applyProtection="1">
      <alignment horizontal="center" vertical="center"/>
      <protection locked="0"/>
    </xf>
    <xf numFmtId="1" fontId="3" fillId="6" borderId="6" xfId="0" applyNumberFormat="1" applyFont="1" applyFill="1" applyBorder="1" applyAlignment="1" applyProtection="1">
      <alignment horizontal="center" vertical="center"/>
      <protection locked="0"/>
    </xf>
    <xf numFmtId="1" fontId="3" fillId="6" borderId="15" xfId="0" applyNumberFormat="1" applyFont="1" applyFill="1" applyBorder="1" applyAlignment="1" applyProtection="1">
      <alignment horizontal="center" vertical="center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locked="0"/>
    </xf>
    <xf numFmtId="1" fontId="3" fillId="12" borderId="11" xfId="0" applyNumberFormat="1" applyFont="1" applyFill="1" applyBorder="1" applyAlignment="1" applyProtection="1">
      <alignment horizontal="center" vertical="center"/>
      <protection locked="0"/>
    </xf>
    <xf numFmtId="1" fontId="3" fillId="1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2" fillId="7" borderId="16" xfId="0" applyFont="1" applyFill="1" applyBorder="1" applyAlignment="1" applyProtection="1">
      <alignment horizontal="center" vertical="center" shrinkToFit="1"/>
    </xf>
    <xf numFmtId="0" fontId="22" fillId="7" borderId="17" xfId="0" applyFont="1" applyFill="1" applyBorder="1" applyAlignment="1" applyProtection="1">
      <alignment horizontal="center" vertical="center" shrinkToFit="1"/>
    </xf>
    <xf numFmtId="0" fontId="22" fillId="7" borderId="16" xfId="0" applyFont="1" applyFill="1" applyBorder="1" applyAlignment="1" applyProtection="1">
      <alignment horizontal="center" vertical="center"/>
    </xf>
    <xf numFmtId="0" fontId="22" fillId="7" borderId="17" xfId="0" applyFont="1" applyFill="1" applyBorder="1" applyAlignment="1" applyProtection="1">
      <alignment horizontal="center" vertical="center"/>
    </xf>
    <xf numFmtId="0" fontId="22" fillId="7" borderId="18" xfId="0" applyFont="1" applyFill="1" applyBorder="1" applyAlignment="1" applyProtection="1">
      <alignment horizontal="center" vertical="center"/>
    </xf>
    <xf numFmtId="0" fontId="22" fillId="7" borderId="2" xfId="0" applyFont="1" applyFill="1" applyBorder="1" applyAlignment="1" applyProtection="1">
      <alignment horizontal="center" vertical="center"/>
    </xf>
    <xf numFmtId="0" fontId="22" fillId="7" borderId="3" xfId="0" applyFont="1" applyFill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center" vertical="center"/>
    </xf>
    <xf numFmtId="0" fontId="11" fillId="11" borderId="9" xfId="0" applyFont="1" applyFill="1" applyBorder="1" applyAlignment="1">
      <alignment horizontal="center" vertical="center" textRotation="90"/>
    </xf>
    <xf numFmtId="0" fontId="11" fillId="11" borderId="1" xfId="0" applyFont="1" applyFill="1" applyBorder="1" applyAlignment="1">
      <alignment horizontal="center" vertical="center" textRotation="90"/>
    </xf>
    <xf numFmtId="0" fontId="11" fillId="12" borderId="1" xfId="0" applyFont="1" applyFill="1" applyBorder="1" applyAlignment="1">
      <alignment horizontal="center" vertical="center" textRotation="90"/>
    </xf>
    <xf numFmtId="0" fontId="11" fillId="12" borderId="13" xfId="0" applyFont="1" applyFill="1" applyBorder="1" applyAlignment="1">
      <alignment horizontal="center" vertical="center" textRotation="90"/>
    </xf>
    <xf numFmtId="0" fontId="11" fillId="13" borderId="9" xfId="0" applyFont="1" applyFill="1" applyBorder="1" applyAlignment="1">
      <alignment horizontal="center" vertical="center" textRotation="90"/>
    </xf>
    <xf numFmtId="0" fontId="11" fillId="13" borderId="1" xfId="0" applyFont="1" applyFill="1" applyBorder="1" applyAlignment="1">
      <alignment horizontal="center" vertical="center" textRotation="90"/>
    </xf>
    <xf numFmtId="0" fontId="11" fillId="13" borderId="13" xfId="0" applyFont="1" applyFill="1" applyBorder="1" applyAlignment="1">
      <alignment horizontal="center" vertical="center" textRotation="90"/>
    </xf>
    <xf numFmtId="0" fontId="11" fillId="14" borderId="9" xfId="0" applyFont="1" applyFill="1" applyBorder="1" applyAlignment="1">
      <alignment horizontal="center" vertical="center" textRotation="90"/>
    </xf>
    <xf numFmtId="0" fontId="11" fillId="14" borderId="1" xfId="0" applyFont="1" applyFill="1" applyBorder="1" applyAlignment="1">
      <alignment horizontal="center" vertical="center" textRotation="90"/>
    </xf>
    <xf numFmtId="0" fontId="11" fillId="14" borderId="13" xfId="0" applyFont="1" applyFill="1" applyBorder="1" applyAlignment="1">
      <alignment horizontal="center" vertical="center" textRotation="90"/>
    </xf>
    <xf numFmtId="0" fontId="11" fillId="9" borderId="9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horizontal="center" vertical="center" textRotation="90"/>
    </xf>
    <xf numFmtId="0" fontId="11" fillId="9" borderId="13" xfId="0" applyFont="1" applyFill="1" applyBorder="1" applyAlignment="1">
      <alignment horizontal="center" vertical="center" textRotation="90"/>
    </xf>
    <xf numFmtId="0" fontId="11" fillId="12" borderId="9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>
      <alignment horizontal="center" vertical="center" textRotation="90"/>
    </xf>
    <xf numFmtId="0" fontId="11" fillId="10" borderId="13" xfId="0" applyFont="1" applyFill="1" applyBorder="1" applyAlignment="1">
      <alignment horizontal="center" vertical="center" textRotation="90"/>
    </xf>
    <xf numFmtId="0" fontId="11" fillId="10" borderId="12" xfId="0" applyFont="1" applyFill="1" applyBorder="1" applyAlignment="1">
      <alignment horizontal="center" vertical="center" textRotation="90"/>
    </xf>
    <xf numFmtId="0" fontId="11" fillId="10" borderId="9" xfId="0" applyFont="1" applyFill="1" applyBorder="1" applyAlignment="1">
      <alignment horizontal="center" vertical="center" textRotation="90"/>
    </xf>
    <xf numFmtId="0" fontId="11" fillId="6" borderId="12" xfId="0" applyFont="1" applyFill="1" applyBorder="1" applyAlignment="1">
      <alignment horizontal="center" vertical="center" textRotation="90"/>
    </xf>
    <xf numFmtId="0" fontId="17" fillId="9" borderId="9" xfId="0" applyFont="1" applyFill="1" applyBorder="1" applyAlignment="1">
      <alignment horizontal="center" vertical="center" textRotation="90"/>
    </xf>
    <xf numFmtId="0" fontId="17" fillId="9" borderId="1" xfId="0" applyFont="1" applyFill="1" applyBorder="1" applyAlignment="1">
      <alignment horizontal="center" vertical="center" textRotation="90"/>
    </xf>
    <xf numFmtId="0" fontId="17" fillId="9" borderId="13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3" xfId="0" applyFont="1" applyFill="1" applyBorder="1" applyAlignment="1">
      <alignment horizontal="center" vertical="center" textRotation="90"/>
    </xf>
    <xf numFmtId="0" fontId="11" fillId="10" borderId="1" xfId="0" applyFont="1" applyFill="1" applyBorder="1" applyAlignment="1">
      <alignment horizontal="center" vertical="center" textRotation="90"/>
    </xf>
    <xf numFmtId="0" fontId="11" fillId="7" borderId="9" xfId="0" applyFont="1" applyFill="1" applyBorder="1" applyAlignment="1">
      <alignment horizontal="center" vertical="center" textRotation="90"/>
    </xf>
    <xf numFmtId="0" fontId="11" fillId="7" borderId="1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7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_Surek\Desktop\&#8226;DOKUMANLAR\&#8226;DENEM%20TAKIP%20CIZELGESI\CA\9-12\ESKI\2%20OTURUM%20AYT%20(KODLU)%20(v1)%20(40-46-40-40)_SAYMALI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VAP ANAHTARI"/>
      <sheetName val="DENEME_v3"/>
      <sheetName val="KAZANIMLA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showZeros="0" view="pageBreakPreview" topLeftCell="A124" zoomScaleNormal="100" zoomScaleSheetLayoutView="100" workbookViewId="0">
      <selection activeCell="E117" sqref="E117"/>
    </sheetView>
  </sheetViews>
  <sheetFormatPr defaultColWidth="8.85546875" defaultRowHeight="15" x14ac:dyDescent="0.25"/>
  <cols>
    <col min="1" max="1" width="7" customWidth="1"/>
    <col min="2" max="3" width="10.42578125" style="49" bestFit="1" customWidth="1"/>
    <col min="4" max="4" width="8.7109375" style="49"/>
    <col min="5" max="5" width="125.42578125" customWidth="1"/>
    <col min="6" max="6" width="17.42578125" hidden="1" customWidth="1"/>
  </cols>
  <sheetData>
    <row r="1" spans="1:6" ht="33.75" x14ac:dyDescent="0.25">
      <c r="B1" s="207" t="str">
        <f>DENEME_v2!C1</f>
        <v xml:space="preserve"> VİP AYT (2. OTURUM) DENEME-7</v>
      </c>
      <c r="C1" s="207"/>
      <c r="D1" s="207"/>
      <c r="E1" s="207"/>
    </row>
    <row r="2" spans="1:6" x14ac:dyDescent="0.25">
      <c r="B2" s="155" t="s">
        <v>0</v>
      </c>
      <c r="C2" s="156" t="s">
        <v>1</v>
      </c>
      <c r="D2" s="208" t="s">
        <v>964</v>
      </c>
      <c r="E2" s="210" t="s">
        <v>965</v>
      </c>
    </row>
    <row r="3" spans="1:6" x14ac:dyDescent="0.25">
      <c r="B3" s="157" t="s">
        <v>41</v>
      </c>
      <c r="C3" s="158" t="s">
        <v>41</v>
      </c>
      <c r="D3" s="209"/>
      <c r="E3" s="211"/>
    </row>
    <row r="4" spans="1:6" x14ac:dyDescent="0.25">
      <c r="A4" s="159" t="str">
        <f>DENEME_v2!D4</f>
        <v>TUR</v>
      </c>
      <c r="B4" s="160">
        <f>DENEME_v2!Q4</f>
        <v>1</v>
      </c>
      <c r="C4" s="160">
        <f>DENEME_v2!R4</f>
        <v>3</v>
      </c>
      <c r="D4" s="160" t="str">
        <f>DENEME_v2!E4</f>
        <v>B</v>
      </c>
      <c r="E4" s="161" t="str">
        <f>IFERROR(VLOOKUP(F4,DENEME_v2!$AJ:$AN,4,0),"")</f>
        <v>Cümle Yorumlama</v>
      </c>
      <c r="F4" s="153">
        <f>DENEME_v2!F4</f>
        <v>912020401</v>
      </c>
    </row>
    <row r="5" spans="1:6" x14ac:dyDescent="0.25">
      <c r="A5" s="159" t="str">
        <f>DENEME_v2!D5</f>
        <v>TUR</v>
      </c>
      <c r="B5" s="160">
        <f>DENEME_v2!Q5</f>
        <v>2</v>
      </c>
      <c r="C5" s="160">
        <f>DENEME_v2!R5</f>
        <v>4</v>
      </c>
      <c r="D5" s="160" t="str">
        <f>DENEME_v2!E5</f>
        <v>D</v>
      </c>
      <c r="E5" s="161" t="str">
        <f>IFERROR(VLOOKUP(F5,DENEME_v2!$AJ:$AN,4,0),"")</f>
        <v>Sözcükte Anlam</v>
      </c>
      <c r="F5" s="153">
        <f>DENEME_v2!F5</f>
        <v>912020201</v>
      </c>
    </row>
    <row r="6" spans="1:6" x14ac:dyDescent="0.25">
      <c r="A6" s="159" t="str">
        <f>DENEME_v2!D6</f>
        <v>TUR</v>
      </c>
      <c r="B6" s="160">
        <f>DENEME_v2!Q6</f>
        <v>3</v>
      </c>
      <c r="C6" s="160">
        <f>DENEME_v2!R6</f>
        <v>1</v>
      </c>
      <c r="D6" s="160" t="str">
        <f>DENEME_v2!E6</f>
        <v>E</v>
      </c>
      <c r="E6" s="161" t="str">
        <f>IFERROR(VLOOKUP(F6,DENEME_v2!$AJ:$AN,4,0),"")</f>
        <v>Paragrafın Yapısı</v>
      </c>
      <c r="F6" s="153">
        <f>DENEME_v2!F6</f>
        <v>912021701</v>
      </c>
    </row>
    <row r="7" spans="1:6" x14ac:dyDescent="0.25">
      <c r="A7" s="159" t="str">
        <f>DENEME_v2!D7</f>
        <v>TUR</v>
      </c>
      <c r="B7" s="160">
        <f>DENEME_v2!Q7</f>
        <v>4</v>
      </c>
      <c r="C7" s="160">
        <f>DENEME_v2!R7</f>
        <v>2</v>
      </c>
      <c r="D7" s="160" t="str">
        <f>DENEME_v2!E7</f>
        <v>C</v>
      </c>
      <c r="E7" s="161" t="str">
        <f>IFERROR(VLOOKUP(F7,DENEME_v2!$AJ:$AN,4,0),"")</f>
        <v>Parçanın Yardımcı Düşünceleri</v>
      </c>
      <c r="F7" s="153">
        <f>DENEME_v2!F7</f>
        <v>912021806</v>
      </c>
    </row>
    <row r="8" spans="1:6" x14ac:dyDescent="0.25">
      <c r="A8" s="159" t="str">
        <f>DENEME_v2!D8</f>
        <v>TUR</v>
      </c>
      <c r="B8" s="160">
        <f>DENEME_v2!Q8</f>
        <v>5</v>
      </c>
      <c r="C8" s="160">
        <f>DENEME_v2!R8</f>
        <v>7</v>
      </c>
      <c r="D8" s="160" t="str">
        <f>DENEME_v2!E8</f>
        <v>B</v>
      </c>
      <c r="E8" s="161" t="str">
        <f>IFERROR(VLOOKUP(F8,DENEME_v2!$AJ:$AN,4,0),"")</f>
        <v>Anlatım Teknikleri</v>
      </c>
      <c r="F8" s="153">
        <f>DENEME_v2!F8</f>
        <v>912021101</v>
      </c>
    </row>
    <row r="9" spans="1:6" x14ac:dyDescent="0.25">
      <c r="A9" s="159" t="str">
        <f>DENEME_v2!D9</f>
        <v>TUR</v>
      </c>
      <c r="B9" s="160">
        <f>DENEME_v2!Q9</f>
        <v>6</v>
      </c>
      <c r="C9" s="160">
        <f>DENEME_v2!R9</f>
        <v>8</v>
      </c>
      <c r="D9" s="160" t="str">
        <f>DENEME_v2!E9</f>
        <v>D</v>
      </c>
      <c r="E9" s="161" t="str">
        <f>IFERROR(VLOOKUP(F9,DENEME_v2!$AJ:$AN,4,0),"")</f>
        <v>Âşık Edebiyatı</v>
      </c>
      <c r="F9" s="153">
        <f>DENEME_v2!F9</f>
        <v>913080501</v>
      </c>
    </row>
    <row r="10" spans="1:6" x14ac:dyDescent="0.25">
      <c r="A10" s="159" t="str">
        <f>DENEME_v2!D10</f>
        <v>TUR</v>
      </c>
      <c r="B10" s="160">
        <f>DENEME_v2!Q10</f>
        <v>7</v>
      </c>
      <c r="C10" s="160">
        <f>DENEME_v2!R10</f>
        <v>5</v>
      </c>
      <c r="D10" s="160" t="str">
        <f>DENEME_v2!E10</f>
        <v>E</v>
      </c>
      <c r="E10" s="161" t="str">
        <f>IFERROR(VLOOKUP(F10,DENEME_v2!$AJ:$AN,4,0),"")</f>
        <v>İslamî Dönemde İlk Dil ve Edebiyat Ürünleri</v>
      </c>
      <c r="F10" s="153">
        <f>DENEME_v2!F10</f>
        <v>913070101</v>
      </c>
    </row>
    <row r="11" spans="1:6" x14ac:dyDescent="0.25">
      <c r="A11" s="159" t="str">
        <f>DENEME_v2!D11</f>
        <v>TUR</v>
      </c>
      <c r="B11" s="160">
        <f>DENEME_v2!Q11</f>
        <v>8</v>
      </c>
      <c r="C11" s="160">
        <f>DENEME_v2!R11</f>
        <v>6</v>
      </c>
      <c r="D11" s="160" t="str">
        <f>DENEME_v2!E11</f>
        <v>A</v>
      </c>
      <c r="E11" s="161" t="str">
        <f>IFERROR(VLOOKUP(F11,DENEME_v2!$AJ:$AN,4,0),"")</f>
        <v>Divan Edebiyatı</v>
      </c>
      <c r="F11" s="153">
        <f>DENEME_v2!F11</f>
        <v>913090101</v>
      </c>
    </row>
    <row r="12" spans="1:6" x14ac:dyDescent="0.25">
      <c r="A12" s="159" t="str">
        <f>DENEME_v2!D12</f>
        <v>TUR</v>
      </c>
      <c r="B12" s="160">
        <f>DENEME_v2!Q12</f>
        <v>9</v>
      </c>
      <c r="C12" s="160">
        <f>DENEME_v2!R12</f>
        <v>11</v>
      </c>
      <c r="D12" s="160" t="str">
        <f>DENEME_v2!E12</f>
        <v>B</v>
      </c>
      <c r="E12" s="161" t="str">
        <f>IFERROR(VLOOKUP(F12,DENEME_v2!$AJ:$AN,4,0),"")</f>
        <v>Edebiyat Akımları</v>
      </c>
      <c r="F12" s="153">
        <f>DENEME_v2!F12</f>
        <v>913110101</v>
      </c>
    </row>
    <row r="13" spans="1:6" x14ac:dyDescent="0.25">
      <c r="A13" s="159" t="str">
        <f>DENEME_v2!D13</f>
        <v>TUR</v>
      </c>
      <c r="B13" s="160">
        <f>DENEME_v2!Q13</f>
        <v>10</v>
      </c>
      <c r="C13" s="160">
        <f>DENEME_v2!R13</f>
        <v>12</v>
      </c>
      <c r="D13" s="160" t="str">
        <f>DENEME_v2!E13</f>
        <v>C</v>
      </c>
      <c r="E13" s="161" t="str">
        <f>IFERROR(VLOOKUP(F13,DENEME_v2!$AJ:$AN,4,0),"")</f>
        <v>Divan Edebiyatı</v>
      </c>
      <c r="F13" s="153">
        <f>DENEME_v2!F13</f>
        <v>913090101</v>
      </c>
    </row>
    <row r="14" spans="1:6" x14ac:dyDescent="0.25">
      <c r="A14" s="159" t="str">
        <f>DENEME_v2!D14</f>
        <v>TUR</v>
      </c>
      <c r="B14" s="160">
        <f>DENEME_v2!Q14</f>
        <v>11</v>
      </c>
      <c r="C14" s="160">
        <f>DENEME_v2!R14</f>
        <v>9</v>
      </c>
      <c r="D14" s="160" t="str">
        <f>DENEME_v2!E14</f>
        <v>E</v>
      </c>
      <c r="E14" s="161" t="str">
        <f>IFERROR(VLOOKUP(F14,DENEME_v2!$AJ:$AN,4,0),"")</f>
        <v>Divan Edebiyatı Nazım Biçimleri</v>
      </c>
      <c r="F14" s="153">
        <f>DENEME_v2!F14</f>
        <v>913090301</v>
      </c>
    </row>
    <row r="15" spans="1:6" x14ac:dyDescent="0.25">
      <c r="A15" s="159" t="str">
        <f>DENEME_v2!D15</f>
        <v>TUR</v>
      </c>
      <c r="B15" s="160">
        <f>DENEME_v2!Q15</f>
        <v>12</v>
      </c>
      <c r="C15" s="160">
        <f>DENEME_v2!R15</f>
        <v>10</v>
      </c>
      <c r="D15" s="160" t="str">
        <f>DENEME_v2!E15</f>
        <v>D</v>
      </c>
      <c r="E15" s="161" t="str">
        <f>IFERROR(VLOOKUP(F15,DENEME_v2!$AJ:$AN,4,0),"")</f>
        <v>Halk Edebiyatı</v>
      </c>
      <c r="F15" s="153">
        <f>DENEME_v2!F15</f>
        <v>913080101</v>
      </c>
    </row>
    <row r="16" spans="1:6" x14ac:dyDescent="0.25">
      <c r="A16" s="159" t="str">
        <f>DENEME_v2!D16</f>
        <v>TUR</v>
      </c>
      <c r="B16" s="160">
        <f>DENEME_v2!Q16</f>
        <v>13</v>
      </c>
      <c r="C16" s="160">
        <f>DENEME_v2!R16</f>
        <v>15</v>
      </c>
      <c r="D16" s="160" t="str">
        <f>DENEME_v2!E16</f>
        <v>C</v>
      </c>
      <c r="E16" s="161" t="str">
        <f>IFERROR(VLOOKUP(F16,DENEME_v2!$AJ:$AN,4,0),"")</f>
        <v>Şiir</v>
      </c>
      <c r="F16" s="153">
        <f>DENEME_v2!F16</f>
        <v>913250108</v>
      </c>
    </row>
    <row r="17" spans="1:6" x14ac:dyDescent="0.25">
      <c r="A17" s="159" t="str">
        <f>DENEME_v2!D17</f>
        <v>TUR</v>
      </c>
      <c r="B17" s="160">
        <f>DENEME_v2!Q17</f>
        <v>14</v>
      </c>
      <c r="C17" s="160">
        <f>DENEME_v2!R17</f>
        <v>16</v>
      </c>
      <c r="D17" s="160" t="str">
        <f>DENEME_v2!E17</f>
        <v>E</v>
      </c>
      <c r="E17" s="161" t="str">
        <f>IFERROR(VLOOKUP(F17,DENEME_v2!$AJ:$AN,4,0),"")</f>
        <v>Şiir</v>
      </c>
      <c r="F17" s="153">
        <f>DENEME_v2!F17</f>
        <v>913250108</v>
      </c>
    </row>
    <row r="18" spans="1:6" x14ac:dyDescent="0.25">
      <c r="A18" s="159" t="str">
        <f>DENEME_v2!D18</f>
        <v>TUR</v>
      </c>
      <c r="B18" s="160">
        <f>DENEME_v2!Q18</f>
        <v>15</v>
      </c>
      <c r="C18" s="160">
        <f>DENEME_v2!R18</f>
        <v>13</v>
      </c>
      <c r="D18" s="160" t="str">
        <f>DENEME_v2!E18</f>
        <v>A</v>
      </c>
      <c r="E18" s="161" t="str">
        <f>IFERROR(VLOOKUP(F18,DENEME_v2!$AJ:$AN,4,0),"")</f>
        <v>Servetifünun (Edebiyatıcedide) ve Fecr-İ Âtî Topluluğu</v>
      </c>
      <c r="F18" s="153">
        <f>DENEME_v2!F18</f>
        <v>913150101</v>
      </c>
    </row>
    <row r="19" spans="1:6" x14ac:dyDescent="0.25">
      <c r="A19" s="159" t="str">
        <f>DENEME_v2!D19</f>
        <v>TUR</v>
      </c>
      <c r="B19" s="160">
        <f>DENEME_v2!Q19</f>
        <v>16</v>
      </c>
      <c r="C19" s="160">
        <f>DENEME_v2!R19</f>
        <v>14</v>
      </c>
      <c r="D19" s="160" t="str">
        <f>DENEME_v2!E19</f>
        <v>E</v>
      </c>
      <c r="E19" s="161" t="str">
        <f>IFERROR(VLOOKUP(F19,DENEME_v2!$AJ:$AN,4,0),"")</f>
        <v>Divan Edebiyatı</v>
      </c>
      <c r="F19" s="153">
        <f>DENEME_v2!F19</f>
        <v>913090101</v>
      </c>
    </row>
    <row r="20" spans="1:6" x14ac:dyDescent="0.25">
      <c r="A20" s="159" t="str">
        <f>DENEME_v2!D20</f>
        <v>TUR</v>
      </c>
      <c r="B20" s="160">
        <f>DENEME_v2!Q20</f>
        <v>17</v>
      </c>
      <c r="C20" s="160">
        <f>DENEME_v2!R20</f>
        <v>19</v>
      </c>
      <c r="D20" s="160" t="str">
        <f>DENEME_v2!E20</f>
        <v>C</v>
      </c>
      <c r="E20" s="161" t="str">
        <f>IFERROR(VLOOKUP(F20,DENEME_v2!$AJ:$AN,4,0),"")</f>
        <v>Millî Edebiyat Dönemi</v>
      </c>
      <c r="F20" s="153">
        <f>DENEME_v2!F20</f>
        <v>913180101</v>
      </c>
    </row>
    <row r="21" spans="1:6" x14ac:dyDescent="0.25">
      <c r="A21" s="159" t="str">
        <f>DENEME_v2!D21</f>
        <v>TUR</v>
      </c>
      <c r="B21" s="160">
        <f>DENEME_v2!Q21</f>
        <v>18</v>
      </c>
      <c r="C21" s="160">
        <f>DENEME_v2!R21</f>
        <v>20</v>
      </c>
      <c r="D21" s="160" t="str">
        <f>DENEME_v2!E21</f>
        <v>B</v>
      </c>
      <c r="E21" s="161" t="str">
        <f>IFERROR(VLOOKUP(F21,DENEME_v2!$AJ:$AN,4,0),"")</f>
        <v>Söz Sanatları</v>
      </c>
      <c r="F21" s="153">
        <f>DENEME_v2!F21</f>
        <v>913020501</v>
      </c>
    </row>
    <row r="22" spans="1:6" x14ac:dyDescent="0.25">
      <c r="A22" s="159" t="str">
        <f>DENEME_v2!D22</f>
        <v>TUR</v>
      </c>
      <c r="B22" s="160">
        <f>DENEME_v2!Q22</f>
        <v>19</v>
      </c>
      <c r="C22" s="160">
        <f>DENEME_v2!R22</f>
        <v>17</v>
      </c>
      <c r="D22" s="160" t="str">
        <f>DENEME_v2!E22</f>
        <v>C</v>
      </c>
      <c r="E22" s="161" t="str">
        <f>IFERROR(VLOOKUP(F22,DENEME_v2!$AJ:$AN,4,0),"")</f>
        <v>Millî Edebiyat Dönemi</v>
      </c>
      <c r="F22" s="153">
        <f>DENEME_v2!F22</f>
        <v>913180101</v>
      </c>
    </row>
    <row r="23" spans="1:6" x14ac:dyDescent="0.25">
      <c r="A23" s="159" t="str">
        <f>DENEME_v2!D23</f>
        <v>TUR</v>
      </c>
      <c r="B23" s="160">
        <f>DENEME_v2!Q23</f>
        <v>20</v>
      </c>
      <c r="C23" s="160">
        <f>DENEME_v2!R23</f>
        <v>18</v>
      </c>
      <c r="D23" s="160" t="str">
        <f>DENEME_v2!E23</f>
        <v>A</v>
      </c>
      <c r="E23" s="161" t="str">
        <f>IFERROR(VLOOKUP(F23,DENEME_v2!$AJ:$AN,4,0),"")</f>
        <v>Tanzimat Dönemi Edebiyatı</v>
      </c>
      <c r="F23" s="153">
        <f>DENEME_v2!F23</f>
        <v>913140101</v>
      </c>
    </row>
    <row r="24" spans="1:6" x14ac:dyDescent="0.25">
      <c r="A24" s="159" t="str">
        <f>DENEME_v2!D24</f>
        <v>TUR</v>
      </c>
      <c r="B24" s="160">
        <f>DENEME_v2!Q24</f>
        <v>21</v>
      </c>
      <c r="C24" s="160">
        <f>DENEME_v2!R24</f>
        <v>23</v>
      </c>
      <c r="D24" s="160" t="str">
        <f>DENEME_v2!E24</f>
        <v>A</v>
      </c>
      <c r="E24" s="161" t="str">
        <f>IFERROR(VLOOKUP(F24,DENEME_v2!$AJ:$AN,4,0),"")</f>
        <v>Cumhuriyet Dönemi Türk Edebiyatı</v>
      </c>
      <c r="F24" s="153">
        <f>DENEME_v2!F24</f>
        <v>913250117</v>
      </c>
    </row>
    <row r="25" spans="1:6" x14ac:dyDescent="0.25">
      <c r="A25" s="159" t="str">
        <f>DENEME_v2!D25</f>
        <v>TUR</v>
      </c>
      <c r="B25" s="160">
        <f>DENEME_v2!Q25</f>
        <v>22</v>
      </c>
      <c r="C25" s="160">
        <f>DENEME_v2!R25</f>
        <v>24</v>
      </c>
      <c r="D25" s="160" t="str">
        <f>DENEME_v2!E25</f>
        <v>B</v>
      </c>
      <c r="E25" s="161" t="str">
        <f>IFERROR(VLOOKUP(F25,DENEME_v2!$AJ:$AN,4,0),"")</f>
        <v>Cumhuriyet Dönemi Türk Edebiyatı</v>
      </c>
      <c r="F25" s="153">
        <f>DENEME_v2!F25</f>
        <v>913250117</v>
      </c>
    </row>
    <row r="26" spans="1:6" x14ac:dyDescent="0.25">
      <c r="A26" s="159" t="str">
        <f>DENEME_v2!D26</f>
        <v>TUR</v>
      </c>
      <c r="B26" s="160">
        <f>DENEME_v2!Q26</f>
        <v>23</v>
      </c>
      <c r="C26" s="160">
        <f>DENEME_v2!R26</f>
        <v>21</v>
      </c>
      <c r="D26" s="160" t="str">
        <f>DENEME_v2!E26</f>
        <v>E</v>
      </c>
      <c r="E26" s="161" t="str">
        <f>IFERROR(VLOOKUP(F26,DENEME_v2!$AJ:$AN,4,0),"")</f>
        <v>Cumhuriyet Dönemi Türk Edebiyatı</v>
      </c>
      <c r="F26" s="153">
        <f>DENEME_v2!F26</f>
        <v>913250117</v>
      </c>
    </row>
    <row r="27" spans="1:6" x14ac:dyDescent="0.25">
      <c r="A27" s="159" t="str">
        <f>DENEME_v2!D27</f>
        <v>TUR</v>
      </c>
      <c r="B27" s="160">
        <f>DENEME_v2!Q27</f>
        <v>24</v>
      </c>
      <c r="C27" s="160">
        <f>DENEME_v2!R27</f>
        <v>22</v>
      </c>
      <c r="D27" s="160" t="str">
        <f>DENEME_v2!E27</f>
        <v>D</v>
      </c>
      <c r="E27" s="161" t="str">
        <f>IFERROR(VLOOKUP(F27,DENEME_v2!$AJ:$AN,4,0),"")</f>
        <v>Cumhuriyet Dönemi Türk Edebiyatı</v>
      </c>
      <c r="F27" s="153">
        <f>DENEME_v2!F27</f>
        <v>913250117</v>
      </c>
    </row>
    <row r="28" spans="1:6" x14ac:dyDescent="0.25">
      <c r="A28" s="159" t="str">
        <f>DENEME_v2!D28</f>
        <v>TAR</v>
      </c>
      <c r="B28" s="160">
        <f>DENEME_v2!Q28</f>
        <v>25</v>
      </c>
      <c r="C28" s="160">
        <f>DENEME_v2!R28</f>
        <v>28</v>
      </c>
      <c r="D28" s="160" t="str">
        <f>DENEME_v2!E28</f>
        <v>C</v>
      </c>
      <c r="E28" s="161" t="str">
        <f>IFERROR(VLOOKUP(F28,DENEME_v2!$AJ:$AN,4,0),"")</f>
        <v>İç Asya'da Kurulan Türk Devletleri ve Kültür Medeniyeti</v>
      </c>
      <c r="F28" s="153">
        <f>DENEME_v2!F28</f>
        <v>609040102</v>
      </c>
    </row>
    <row r="29" spans="1:6" x14ac:dyDescent="0.25">
      <c r="A29" s="159" t="str">
        <f>DENEME_v2!D29</f>
        <v>TAR</v>
      </c>
      <c r="B29" s="160">
        <f>DENEME_v2!Q29</f>
        <v>26</v>
      </c>
      <c r="C29" s="160">
        <f>DENEME_v2!R29</f>
        <v>27</v>
      </c>
      <c r="D29" s="160" t="str">
        <f>DENEME_v2!E29</f>
        <v>C</v>
      </c>
      <c r="E29" s="161" t="str">
        <f>IFERROR(VLOOKUP(F29,DENEME_v2!$AJ:$AN,4,0),"")</f>
        <v>İslamiyet'in Doğduğu Dönemde Dünya</v>
      </c>
      <c r="F29" s="153">
        <f>DENEME_v2!F29</f>
        <v>609050101</v>
      </c>
    </row>
    <row r="30" spans="1:6" x14ac:dyDescent="0.25">
      <c r="A30" s="159" t="str">
        <f>DENEME_v2!D30</f>
        <v>TAR</v>
      </c>
      <c r="B30" s="160">
        <f>DENEME_v2!Q30</f>
        <v>27</v>
      </c>
      <c r="C30" s="160">
        <f>DENEME_v2!R30</f>
        <v>26</v>
      </c>
      <c r="D30" s="160" t="str">
        <f>DENEME_v2!E30</f>
        <v>B</v>
      </c>
      <c r="E30" s="161" t="str">
        <f>IFERROR(VLOOKUP(F30,DENEME_v2!$AJ:$AN,4,0),"")</f>
        <v>Kanunlar Doğuyor</v>
      </c>
      <c r="F30" s="153">
        <f>DENEME_v2!F30</f>
        <v>609020106</v>
      </c>
    </row>
    <row r="31" spans="1:6" x14ac:dyDescent="0.25">
      <c r="A31" s="159" t="str">
        <f>DENEME_v2!D31</f>
        <v>TAR</v>
      </c>
      <c r="B31" s="160">
        <f>DENEME_v2!Q31</f>
        <v>28</v>
      </c>
      <c r="C31" s="160">
        <f>DENEME_v2!R31</f>
        <v>25</v>
      </c>
      <c r="D31" s="160" t="str">
        <f>DENEME_v2!E31</f>
        <v>E</v>
      </c>
      <c r="E31" s="161" t="str">
        <f>IFERROR(VLOOKUP(F31,DENEME_v2!$AJ:$AN,4,0),"")</f>
        <v>Yeni Çağ Avrupası'nda Meydana Gelen Gelişmeler</v>
      </c>
      <c r="F31" s="153">
        <f>DENEME_v2!F31</f>
        <v>611020101</v>
      </c>
    </row>
    <row r="32" spans="1:6" x14ac:dyDescent="0.25">
      <c r="A32" s="159" t="str">
        <f>DENEME_v2!D32</f>
        <v>TAR</v>
      </c>
      <c r="B32" s="160">
        <f>DENEME_v2!Q32</f>
        <v>29</v>
      </c>
      <c r="C32" s="160">
        <f>DENEME_v2!R32</f>
        <v>32</v>
      </c>
      <c r="D32" s="160" t="str">
        <f>DENEME_v2!E32</f>
        <v>E</v>
      </c>
      <c r="E32" s="161" t="str">
        <f>IFERROR(VLOOKUP(F32,DENEME_v2!$AJ:$AN,4,0),"")</f>
        <v>Millî Mücadelede Batı Cephesi</v>
      </c>
      <c r="F32" s="153">
        <f>DENEME_v2!F32</f>
        <v>612020105</v>
      </c>
    </row>
    <row r="33" spans="1:6" x14ac:dyDescent="0.25">
      <c r="A33" s="159" t="str">
        <f>DENEME_v2!D33</f>
        <v>TAR</v>
      </c>
      <c r="B33" s="160">
        <f>DENEME_v2!Q33</f>
        <v>30</v>
      </c>
      <c r="C33" s="160">
        <f>DENEME_v2!R33</f>
        <v>31</v>
      </c>
      <c r="D33" s="160" t="str">
        <f>DENEME_v2!E33</f>
        <v>A</v>
      </c>
      <c r="E33" s="161" t="str">
        <f>IFERROR(VLOOKUP(F33,DENEME_v2!$AJ:$AN,4,0),"")</f>
        <v>Eğitim ve Kültür Alanında Yapılan İnkılaplar</v>
      </c>
      <c r="F33" s="153">
        <f>DENEME_v2!F33</f>
        <v>612030104</v>
      </c>
    </row>
    <row r="34" spans="1:6" x14ac:dyDescent="0.25">
      <c r="A34" s="159" t="str">
        <f>DENEME_v2!D34</f>
        <v>TAR</v>
      </c>
      <c r="B34" s="160">
        <f>DENEME_v2!Q34</f>
        <v>31</v>
      </c>
      <c r="C34" s="160">
        <f>DENEME_v2!R34</f>
        <v>30</v>
      </c>
      <c r="D34" s="160" t="str">
        <f>DENEME_v2!E34</f>
        <v>B</v>
      </c>
      <c r="E34" s="161" t="str">
        <f>IFERROR(VLOOKUP(F34,DENEME_v2!$AJ:$AN,4,0),"")</f>
        <v>1072-1308 Yılları Arasındaki Başlıca Siyasi Gelişmeler</v>
      </c>
      <c r="F34" s="153">
        <f>DENEME_v2!F34</f>
        <v>610010101</v>
      </c>
    </row>
    <row r="35" spans="1:6" x14ac:dyDescent="0.25">
      <c r="A35" s="159" t="str">
        <f>DENEME_v2!D35</f>
        <v>TAR</v>
      </c>
      <c r="B35" s="160">
        <f>DENEME_v2!Q35</f>
        <v>32</v>
      </c>
      <c r="C35" s="160">
        <f>DENEME_v2!R35</f>
        <v>29</v>
      </c>
      <c r="D35" s="160" t="str">
        <f>DENEME_v2!E35</f>
        <v>D</v>
      </c>
      <c r="E35" s="161" t="str">
        <f>IFERROR(VLOOKUP(F35,DENEME_v2!$AJ:$AN,4,0),"")</f>
        <v>I. Dünya Savaşı (1914-1918)</v>
      </c>
      <c r="F35" s="153">
        <f>DENEME_v2!F35</f>
        <v>612010103</v>
      </c>
    </row>
    <row r="36" spans="1:6" x14ac:dyDescent="0.25">
      <c r="A36" s="159" t="str">
        <f>DENEME_v2!D36</f>
        <v>TAR</v>
      </c>
      <c r="B36" s="160">
        <f>DENEME_v2!Q36</f>
        <v>33</v>
      </c>
      <c r="C36" s="160">
        <f>DENEME_v2!R36</f>
        <v>34</v>
      </c>
      <c r="D36" s="160" t="str">
        <f>DENEME_v2!E36</f>
        <v>D</v>
      </c>
      <c r="E36" s="161" t="str">
        <f>IFERROR(VLOOKUP(F36,DENEME_v2!$AJ:$AN,4,0),"")</f>
        <v>İşgallerin Başlaması ve Millî Mücadeleye Hazırlık</v>
      </c>
      <c r="F36" s="153">
        <f>DENEME_v2!F36</f>
        <v>612020101</v>
      </c>
    </row>
    <row r="37" spans="1:6" x14ac:dyDescent="0.25">
      <c r="A37" s="159" t="str">
        <f>DENEME_v2!D37</f>
        <v>TAR</v>
      </c>
      <c r="B37" s="160">
        <f>DENEME_v2!Q37</f>
        <v>34</v>
      </c>
      <c r="C37" s="160">
        <f>DENEME_v2!R37</f>
        <v>33</v>
      </c>
      <c r="D37" s="160" t="str">
        <f>DENEME_v2!E37</f>
        <v>A</v>
      </c>
      <c r="E37" s="161" t="str">
        <f>IFERROR(VLOOKUP(F37,DENEME_v2!$AJ:$AN,4,0),"")</f>
        <v>Osmanlı Rus Rekabeti (1768-1914)</v>
      </c>
      <c r="F37" s="153">
        <f>DENEME_v2!F37</f>
        <v>611030104</v>
      </c>
    </row>
    <row r="38" spans="1:6" x14ac:dyDescent="0.25">
      <c r="A38" s="159" t="str">
        <f>DENEME_v2!D38</f>
        <v>COG</v>
      </c>
      <c r="B38" s="160">
        <f>DENEME_v2!Q38</f>
        <v>35</v>
      </c>
      <c r="C38" s="160">
        <f>DENEME_v2!R38</f>
        <v>39</v>
      </c>
      <c r="D38" s="160" t="str">
        <f>DENEME_v2!E38</f>
        <v>D</v>
      </c>
      <c r="E38" s="161" t="str">
        <f>IFERROR(VLOOKUP(F38,DENEME_v2!$AJ:$AN,4,0),"")</f>
        <v>Ekstrem Doğa Olayları</v>
      </c>
      <c r="F38" s="153">
        <f>DENEME_v2!F38</f>
        <v>712010101</v>
      </c>
    </row>
    <row r="39" spans="1:6" x14ac:dyDescent="0.25">
      <c r="A39" s="159" t="str">
        <f>DENEME_v2!D39</f>
        <v>COG</v>
      </c>
      <c r="B39" s="160">
        <f>DENEME_v2!Q39</f>
        <v>36</v>
      </c>
      <c r="C39" s="160">
        <f>DENEME_v2!R39</f>
        <v>38</v>
      </c>
      <c r="D39" s="160" t="str">
        <f>DENEME_v2!E39</f>
        <v>A</v>
      </c>
      <c r="E39" s="161" t="str">
        <f>IFERROR(VLOOKUP(F39,DENEME_v2!$AJ:$AN,4,0),"")</f>
        <v>Şehirlerin Tarihsel Gelişimi, Fonksiyonları ve Etki Alanları</v>
      </c>
      <c r="F39" s="153">
        <f>DENEME_v2!F39</f>
        <v>711030101</v>
      </c>
    </row>
    <row r="40" spans="1:6" x14ac:dyDescent="0.25">
      <c r="A40" s="159" t="str">
        <f>DENEME_v2!D40</f>
        <v>COG</v>
      </c>
      <c r="B40" s="160">
        <f>DENEME_v2!Q40</f>
        <v>37</v>
      </c>
      <c r="C40" s="160">
        <f>DENEME_v2!R40</f>
        <v>40</v>
      </c>
      <c r="D40" s="160" t="str">
        <f>DENEME_v2!E40</f>
        <v>B</v>
      </c>
      <c r="E40" s="161" t="str">
        <f>IFERROR(VLOOKUP(F40,DENEME_v2!$AJ:$AN,4,0),"")</f>
        <v>Türkiye'de Madenler ve Enerji Kaynakları</v>
      </c>
      <c r="F40" s="153">
        <f>DENEME_v2!F40</f>
        <v>711050301</v>
      </c>
    </row>
    <row r="41" spans="1:6" x14ac:dyDescent="0.25">
      <c r="A41" s="159" t="str">
        <f>DENEME_v2!D41</f>
        <v>COG</v>
      </c>
      <c r="B41" s="160">
        <f>DENEME_v2!Q41</f>
        <v>38</v>
      </c>
      <c r="C41" s="160">
        <f>DENEME_v2!R41</f>
        <v>37</v>
      </c>
      <c r="D41" s="160" t="str">
        <f>DENEME_v2!E41</f>
        <v>C</v>
      </c>
      <c r="E41" s="161" t="str">
        <f>IFERROR(VLOOKUP(F41,DENEME_v2!$AJ:$AN,4,0),"")</f>
        <v>Türkiye'nin Bölgesel Kalkınma Projeleri</v>
      </c>
      <c r="F41" s="153">
        <f>DENEME_v2!F41</f>
        <v>712030201</v>
      </c>
    </row>
    <row r="42" spans="1:6" x14ac:dyDescent="0.25">
      <c r="A42" s="159" t="str">
        <f>DENEME_v2!D42</f>
        <v>COG</v>
      </c>
      <c r="B42" s="160">
        <f>DENEME_v2!Q42</f>
        <v>39</v>
      </c>
      <c r="C42" s="160">
        <f>DENEME_v2!R42</f>
        <v>36</v>
      </c>
      <c r="D42" s="160" t="str">
        <f>DENEME_v2!E42</f>
        <v>C</v>
      </c>
      <c r="E42" s="161" t="str">
        <f>IFERROR(VLOOKUP(F42,DENEME_v2!$AJ:$AN,4,0),"")</f>
        <v>Uluslararası Örgütler</v>
      </c>
      <c r="F42" s="153">
        <f>DENEME_v2!F42</f>
        <v>711070501</v>
      </c>
    </row>
    <row r="43" spans="1:6" x14ac:dyDescent="0.25">
      <c r="A43" s="159" t="str">
        <f>DENEME_v2!D43</f>
        <v>COG</v>
      </c>
      <c r="B43" s="160">
        <f>DENEME_v2!Q43</f>
        <v>40</v>
      </c>
      <c r="C43" s="160">
        <f>DENEME_v2!R43</f>
        <v>35</v>
      </c>
      <c r="D43" s="160" t="str">
        <f>DENEME_v2!E43</f>
        <v>E</v>
      </c>
      <c r="E43" s="161" t="str">
        <f>IFERROR(VLOOKUP(F43,DENEME_v2!$AJ:$AN,4,0),"")</f>
        <v>Çevre Sorunları ve Türleri</v>
      </c>
      <c r="F43" s="153">
        <f>DENEME_v2!F43</f>
        <v>711080101</v>
      </c>
    </row>
    <row r="44" spans="1:6" x14ac:dyDescent="0.25">
      <c r="A44" s="159" t="str">
        <f>DENEME_v2!D44</f>
        <v>TAR</v>
      </c>
      <c r="B44" s="160">
        <f>DENEME_v2!Q44</f>
        <v>1</v>
      </c>
      <c r="C44" s="160">
        <f>DENEME_v2!R44</f>
        <v>4</v>
      </c>
      <c r="D44" s="160" t="str">
        <f>DENEME_v2!E44</f>
        <v>C</v>
      </c>
      <c r="E44" s="161" t="str">
        <f>IFERROR(VLOOKUP(F44,DENEME_v2!$AJ:$AN,4,0),"")</f>
        <v>Lonca Teşkilatı</v>
      </c>
      <c r="F44" s="153">
        <f>DENEME_v2!F44</f>
        <v>610070104</v>
      </c>
    </row>
    <row r="45" spans="1:6" x14ac:dyDescent="0.25">
      <c r="A45" s="159" t="str">
        <f>DENEME_v2!D45</f>
        <v>TAR</v>
      </c>
      <c r="B45" s="160">
        <f>DENEME_v2!Q45</f>
        <v>2</v>
      </c>
      <c r="C45" s="160">
        <f>DENEME_v2!R45</f>
        <v>3</v>
      </c>
      <c r="D45" s="160" t="str">
        <f>DENEME_v2!E45</f>
        <v>E</v>
      </c>
      <c r="E45" s="161" t="str">
        <f>IFERROR(VLOOKUP(F45,DENEME_v2!$AJ:$AN,4,0),"")</f>
        <v>İşgallerin Başlaması ve Millî Mücadeleye Hazırlık</v>
      </c>
      <c r="F45" s="153">
        <f>DENEME_v2!F45</f>
        <v>612020101</v>
      </c>
    </row>
    <row r="46" spans="1:6" x14ac:dyDescent="0.25">
      <c r="A46" s="159" t="str">
        <f>DENEME_v2!D46</f>
        <v>TAR</v>
      </c>
      <c r="B46" s="160">
        <f>DENEME_v2!Q46</f>
        <v>3</v>
      </c>
      <c r="C46" s="160">
        <f>DENEME_v2!R46</f>
        <v>2</v>
      </c>
      <c r="D46" s="160" t="str">
        <f>DENEME_v2!E46</f>
        <v>B</v>
      </c>
      <c r="E46" s="161" t="str">
        <f>IFERROR(VLOOKUP(F46,DENEME_v2!$AJ:$AN,4,0),"")</f>
        <v>İslam Dünyası Liderliği</v>
      </c>
      <c r="F46" s="153">
        <f>DENEME_v2!F46</f>
        <v>610050103</v>
      </c>
    </row>
    <row r="47" spans="1:6" x14ac:dyDescent="0.25">
      <c r="A47" s="159" t="str">
        <f>DENEME_v2!D47</f>
        <v>TAR</v>
      </c>
      <c r="B47" s="160">
        <f>DENEME_v2!Q47</f>
        <v>4</v>
      </c>
      <c r="C47" s="160">
        <f>DENEME_v2!R47</f>
        <v>1</v>
      </c>
      <c r="D47" s="160" t="str">
        <f>DENEME_v2!E47</f>
        <v>D</v>
      </c>
      <c r="E47" s="161" t="str">
        <f>IFERROR(VLOOKUP(F47,DENEME_v2!$AJ:$AN,4,0),"")</f>
        <v>XVII. Yüzyıl Siyasi Ortamında Osmanlı Devleti</v>
      </c>
      <c r="F47" s="153">
        <f>DENEME_v2!F47</f>
        <v>611010102</v>
      </c>
    </row>
    <row r="48" spans="1:6" x14ac:dyDescent="0.25">
      <c r="A48" s="159" t="str">
        <f>DENEME_v2!D48</f>
        <v>TAR</v>
      </c>
      <c r="B48" s="160">
        <f>DENEME_v2!Q48</f>
        <v>5</v>
      </c>
      <c r="C48" s="160">
        <f>DENEME_v2!R48</f>
        <v>9</v>
      </c>
      <c r="D48" s="160" t="str">
        <f>DENEME_v2!E48</f>
        <v>A</v>
      </c>
      <c r="E48" s="161" t="str">
        <f>IFERROR(VLOOKUP(F48,DENEME_v2!$AJ:$AN,4,0),"")</f>
        <v>Osmanlı Devleti'nde Demokratikleşme Süreci</v>
      </c>
      <c r="F48" s="153">
        <f>DENEME_v2!F48</f>
        <v>611040104</v>
      </c>
    </row>
    <row r="49" spans="1:6" x14ac:dyDescent="0.25">
      <c r="A49" s="159" t="str">
        <f>DENEME_v2!D49</f>
        <v>TAR</v>
      </c>
      <c r="B49" s="160">
        <f>DENEME_v2!Q49</f>
        <v>6</v>
      </c>
      <c r="C49" s="160">
        <f>DENEME_v2!R49</f>
        <v>11</v>
      </c>
      <c r="D49" s="160" t="str">
        <f>DENEME_v2!E49</f>
        <v>C</v>
      </c>
      <c r="E49" s="161" t="str">
        <f>IFERROR(VLOOKUP(F49,DENEME_v2!$AJ:$AN,4,0),"")</f>
        <v>II. Dünya Savaşı Sürecinde Türkiye</v>
      </c>
      <c r="F49" s="153">
        <f>DENEME_v2!F49</f>
        <v>612050102</v>
      </c>
    </row>
    <row r="50" spans="1:6" x14ac:dyDescent="0.25">
      <c r="A50" s="159" t="str">
        <f>DENEME_v2!D50</f>
        <v>TAR</v>
      </c>
      <c r="B50" s="160">
        <f>DENEME_v2!Q50</f>
        <v>7</v>
      </c>
      <c r="C50" s="160">
        <f>DENEME_v2!R50</f>
        <v>8</v>
      </c>
      <c r="D50" s="160" t="str">
        <f>DENEME_v2!E50</f>
        <v>E</v>
      </c>
      <c r="E50" s="161" t="str">
        <f>IFERROR(VLOOKUP(F50,DENEME_v2!$AJ:$AN,4,0),"")</f>
        <v>Atatürk İlkeleri</v>
      </c>
      <c r="F50" s="153">
        <f>DENEME_v2!F50</f>
        <v>612030101</v>
      </c>
    </row>
    <row r="51" spans="1:6" x14ac:dyDescent="0.25">
      <c r="A51" s="159" t="str">
        <f>DENEME_v2!D51</f>
        <v>TAR</v>
      </c>
      <c r="B51" s="160">
        <f>DENEME_v2!Q51</f>
        <v>8</v>
      </c>
      <c r="C51" s="160">
        <f>DENEME_v2!R51</f>
        <v>6</v>
      </c>
      <c r="D51" s="160" t="str">
        <f>DENEME_v2!E51</f>
        <v>C</v>
      </c>
      <c r="E51" s="161" t="str">
        <f>IFERROR(VLOOKUP(F51,DENEME_v2!$AJ:$AN,4,0),"")</f>
        <v>Atatürk Dönemi Türk Dış Politikası (1923-1938)</v>
      </c>
      <c r="F51" s="153">
        <f>DENEME_v2!F51</f>
        <v>612040102</v>
      </c>
    </row>
    <row r="52" spans="1:6" x14ac:dyDescent="0.25">
      <c r="A52" s="159" t="str">
        <f>DENEME_v2!D52</f>
        <v>TAR</v>
      </c>
      <c r="B52" s="160">
        <f>DENEME_v2!Q52</f>
        <v>9</v>
      </c>
      <c r="C52" s="160">
        <f>DENEME_v2!R52</f>
        <v>7</v>
      </c>
      <c r="D52" s="160" t="str">
        <f>DENEME_v2!E52</f>
        <v>D</v>
      </c>
      <c r="E52" s="161" t="str">
        <f>IFERROR(VLOOKUP(F52,DENEME_v2!$AJ:$AN,4,0),"")</f>
        <v>İlk Müslüman Türk Devletleri</v>
      </c>
      <c r="F52" s="153">
        <f>DENEME_v2!F52</f>
        <v>609060102</v>
      </c>
    </row>
    <row r="53" spans="1:6" x14ac:dyDescent="0.25">
      <c r="A53" s="159" t="str">
        <f>DENEME_v2!D53</f>
        <v>TAR</v>
      </c>
      <c r="B53" s="160">
        <f>DENEME_v2!Q53</f>
        <v>10</v>
      </c>
      <c r="C53" s="160">
        <f>DENEME_v2!R53</f>
        <v>5</v>
      </c>
      <c r="D53" s="160" t="str">
        <f>DENEME_v2!E53</f>
        <v>A</v>
      </c>
      <c r="E53" s="161" t="str">
        <f>IFERROR(VLOOKUP(F53,DENEME_v2!$AJ:$AN,4,0),"")</f>
        <v>İnsanlığın Hafızası Tarih</v>
      </c>
      <c r="F53" s="153">
        <f>DENEME_v2!F53</f>
        <v>609010101</v>
      </c>
    </row>
    <row r="54" spans="1:6" x14ac:dyDescent="0.25">
      <c r="A54" s="159" t="str">
        <f>DENEME_v2!D54</f>
        <v>TAR</v>
      </c>
      <c r="B54" s="160">
        <f>DENEME_v2!Q54</f>
        <v>11</v>
      </c>
      <c r="C54" s="160">
        <f>DENEME_v2!R54</f>
        <v>10</v>
      </c>
      <c r="D54" s="160" t="str">
        <f>DENEME_v2!E54</f>
        <v>B</v>
      </c>
      <c r="E54" s="161" t="str">
        <f>IFERROR(VLOOKUP(F54,DENEME_v2!$AJ:$AN,4,0),"")</f>
        <v>Orta Çağ'da Siyasi Yapılar</v>
      </c>
      <c r="F54" s="153">
        <f>DENEME_v2!F54</f>
        <v>609030101</v>
      </c>
    </row>
    <row r="55" spans="1:6" x14ac:dyDescent="0.25">
      <c r="A55" s="159" t="str">
        <f>DENEME_v2!D55</f>
        <v>COG</v>
      </c>
      <c r="B55" s="160">
        <f>DENEME_v2!Q55</f>
        <v>12</v>
      </c>
      <c r="C55" s="160">
        <f>DENEME_v2!R55</f>
        <v>18</v>
      </c>
      <c r="D55" s="160" t="str">
        <f>DENEME_v2!E55</f>
        <v>A</v>
      </c>
      <c r="E55" s="161" t="str">
        <f>IFERROR(VLOOKUP(F55,DENEME_v2!$AJ:$AN,4,0),"")</f>
        <v>Türkiye'de Tarım ve Hayvancılık</v>
      </c>
      <c r="F55" s="153">
        <f>DENEME_v2!F55</f>
        <v>711050201</v>
      </c>
    </row>
    <row r="56" spans="1:6" x14ac:dyDescent="0.25">
      <c r="A56" s="159" t="str">
        <f>DENEME_v2!D56</f>
        <v>COG</v>
      </c>
      <c r="B56" s="160">
        <f>DENEME_v2!Q56</f>
        <v>13</v>
      </c>
      <c r="C56" s="160">
        <f>DENEME_v2!R56</f>
        <v>16</v>
      </c>
      <c r="D56" s="160" t="str">
        <f>DENEME_v2!E56</f>
        <v>C</v>
      </c>
      <c r="E56" s="161" t="str">
        <f>IFERROR(VLOOKUP(F56,DENEME_v2!$AJ:$AN,4,0),"")</f>
        <v>Türk Kültürü ve Anadolu'nun Kültürel Özellikleri</v>
      </c>
      <c r="F56" s="153">
        <f>DENEME_v2!F56</f>
        <v>711060301</v>
      </c>
    </row>
    <row r="57" spans="1:6" x14ac:dyDescent="0.25">
      <c r="A57" s="159" t="str">
        <f>DENEME_v2!D57</f>
        <v>COG</v>
      </c>
      <c r="B57" s="160">
        <f>DENEME_v2!Q57</f>
        <v>14</v>
      </c>
      <c r="C57" s="160">
        <f>DENEME_v2!R57</f>
        <v>15</v>
      </c>
      <c r="D57" s="160" t="str">
        <f>DENEME_v2!E57</f>
        <v>D</v>
      </c>
      <c r="E57" s="161" t="str">
        <f>IFERROR(VLOOKUP(F57,DENEME_v2!$AJ:$AN,4,0),"")</f>
        <v>Dünya'daki Nüfus Politikaları</v>
      </c>
      <c r="F57" s="153">
        <f>DENEME_v2!F57</f>
        <v>711020101</v>
      </c>
    </row>
    <row r="58" spans="1:6" x14ac:dyDescent="0.25">
      <c r="A58" s="159" t="str">
        <f>DENEME_v2!D58</f>
        <v>COG</v>
      </c>
      <c r="B58" s="160">
        <f>DENEME_v2!Q58</f>
        <v>15</v>
      </c>
      <c r="C58" s="160">
        <f>DENEME_v2!R58</f>
        <v>14</v>
      </c>
      <c r="D58" s="160" t="str">
        <f>DENEME_v2!E58</f>
        <v>D</v>
      </c>
      <c r="E58" s="161" t="str">
        <f>IFERROR(VLOOKUP(F58,DENEME_v2!$AJ:$AN,4,0),"")</f>
        <v>Türkiye'deki Ulaşım Sistemleri</v>
      </c>
      <c r="F58" s="153">
        <f>DENEME_v2!F58</f>
        <v>712040301</v>
      </c>
    </row>
    <row r="59" spans="1:6" x14ac:dyDescent="0.25">
      <c r="A59" s="159" t="str">
        <f>DENEME_v2!D59</f>
        <v>COG</v>
      </c>
      <c r="B59" s="160">
        <f>DENEME_v2!Q59</f>
        <v>16</v>
      </c>
      <c r="C59" s="160">
        <f>DENEME_v2!R59</f>
        <v>12</v>
      </c>
      <c r="D59" s="160" t="str">
        <f>DENEME_v2!E59</f>
        <v>D</v>
      </c>
      <c r="E59" s="161" t="str">
        <f>IFERROR(VLOOKUP(F59,DENEME_v2!$AJ:$AN,4,0),"")</f>
        <v xml:space="preserve">Gelişmişlik Seviyesine Göre Ülkelerin Ekonomik Özellikleri </v>
      </c>
      <c r="F59" s="153">
        <f>DENEME_v2!F59</f>
        <v>712080201</v>
      </c>
    </row>
    <row r="60" spans="1:6" x14ac:dyDescent="0.25">
      <c r="A60" s="159" t="str">
        <f>DENEME_v2!D60</f>
        <v>COG</v>
      </c>
      <c r="B60" s="160">
        <f>DENEME_v2!Q60</f>
        <v>17</v>
      </c>
      <c r="C60" s="160">
        <f>DENEME_v2!R60</f>
        <v>17</v>
      </c>
      <c r="D60" s="160" t="str">
        <f>DENEME_v2!E60</f>
        <v>C</v>
      </c>
      <c r="E60" s="161" t="str">
        <f>IFERROR(VLOOKUP(F60,DENEME_v2!$AJ:$AN,4,0),"")</f>
        <v>Türkiye'nin Turizm Potansiyeli ve Turizm Politikaları</v>
      </c>
      <c r="F60" s="153">
        <f>DENEME_v2!F60</f>
        <v>712060201</v>
      </c>
    </row>
    <row r="61" spans="1:6" x14ac:dyDescent="0.25">
      <c r="A61" s="159" t="str">
        <f>DENEME_v2!D61</f>
        <v>COG</v>
      </c>
      <c r="B61" s="160">
        <f>DENEME_v2!Q61</f>
        <v>18</v>
      </c>
      <c r="C61" s="160">
        <f>DENEME_v2!R61</f>
        <v>13</v>
      </c>
      <c r="D61" s="160" t="str">
        <f>DENEME_v2!E61</f>
        <v>B</v>
      </c>
      <c r="E61" s="161" t="str">
        <f>IFERROR(VLOOKUP(F61,DENEME_v2!$AJ:$AN,4,0),"")</f>
        <v>Biyoçeşitlilik</v>
      </c>
      <c r="F61" s="153">
        <f>DENEME_v2!F61</f>
        <v>711010101</v>
      </c>
    </row>
    <row r="62" spans="1:6" x14ac:dyDescent="0.25">
      <c r="A62" s="159" t="str">
        <f>DENEME_v2!D62</f>
        <v>COG</v>
      </c>
      <c r="B62" s="160">
        <f>DENEME_v2!Q62</f>
        <v>19</v>
      </c>
      <c r="C62" s="160">
        <f>DENEME_v2!R62</f>
        <v>22</v>
      </c>
      <c r="D62" s="160" t="str">
        <f>DENEME_v2!E62</f>
        <v>A</v>
      </c>
      <c r="E62" s="161" t="str">
        <f>IFERROR(VLOOKUP(F62,DENEME_v2!$AJ:$AN,4,0),"")</f>
        <v>Doğal Kaynakların Sürdürülebilir Kullanımı (Atıklar ve Geri Dönüşüm)</v>
      </c>
      <c r="F62" s="153">
        <f>DENEME_v2!F62</f>
        <v>711080501</v>
      </c>
    </row>
    <row r="63" spans="1:6" x14ac:dyDescent="0.25">
      <c r="A63" s="159" t="str">
        <f>DENEME_v2!D63</f>
        <v>COG</v>
      </c>
      <c r="B63" s="160">
        <f>DENEME_v2!Q63</f>
        <v>20</v>
      </c>
      <c r="C63" s="160">
        <f>DENEME_v2!R63</f>
        <v>21</v>
      </c>
      <c r="D63" s="160" t="str">
        <f>DENEME_v2!E63</f>
        <v>E</v>
      </c>
      <c r="E63" s="161" t="str">
        <f>IFERROR(VLOOKUP(F63,DENEME_v2!$AJ:$AN,4,0),"")</f>
        <v>Doğal Kaynak ve Arazi Kullanımının Çevresel Etkileri</v>
      </c>
      <c r="F63" s="153">
        <f>DENEME_v2!F63</f>
        <v>711080301</v>
      </c>
    </row>
    <row r="64" spans="1:6" x14ac:dyDescent="0.25">
      <c r="A64" s="159" t="str">
        <f>DENEME_v2!D64</f>
        <v>COG</v>
      </c>
      <c r="B64" s="160">
        <f>DENEME_v2!Q64</f>
        <v>21</v>
      </c>
      <c r="C64" s="160">
        <f>DENEME_v2!R64</f>
        <v>20</v>
      </c>
      <c r="D64" s="160" t="str">
        <f>DENEME_v2!E64</f>
        <v>E</v>
      </c>
      <c r="E64" s="161" t="str">
        <f>IFERROR(VLOOKUP(F64,DENEME_v2!$AJ:$AN,4,0),"")</f>
        <v>Küresel Ticaret (Ham Madde, Üretim, Pazar)</v>
      </c>
      <c r="F64" s="153">
        <f>DENEME_v2!F64</f>
        <v>711070101</v>
      </c>
    </row>
    <row r="65" spans="1:6" x14ac:dyDescent="0.25">
      <c r="A65" s="159" t="str">
        <f>DENEME_v2!D65</f>
        <v>COG</v>
      </c>
      <c r="B65" s="160">
        <f>DENEME_v2!Q65</f>
        <v>22</v>
      </c>
      <c r="C65" s="160">
        <f>DENEME_v2!R65</f>
        <v>19</v>
      </c>
      <c r="D65" s="160" t="str">
        <f>DENEME_v2!E65</f>
        <v>B</v>
      </c>
      <c r="E65" s="161" t="str">
        <f>IFERROR(VLOOKUP(F65,DENEME_v2!$AJ:$AN,4,0),"")</f>
        <v>Ekstrem Doğa Olayları</v>
      </c>
      <c r="F65" s="153">
        <f>DENEME_v2!F65</f>
        <v>712010101</v>
      </c>
    </row>
    <row r="66" spans="1:6" x14ac:dyDescent="0.25">
      <c r="A66" s="159" t="str">
        <f>DENEME_v2!D66</f>
        <v>FEL</v>
      </c>
      <c r="B66" s="160">
        <f>DENEME_v2!Q66</f>
        <v>23</v>
      </c>
      <c r="C66" s="160">
        <f>DENEME_v2!R66</f>
        <v>25</v>
      </c>
      <c r="D66" s="160" t="str">
        <f>DENEME_v2!E66</f>
        <v>B</v>
      </c>
      <c r="E66" s="161" t="str">
        <f>IFERROR(VLOOKUP(F66,DENEME_v2!$AJ:$AN,4,0),"")</f>
        <v xml:space="preserve">Ahlak Felsefesinin Konusu ve Problemleri </v>
      </c>
      <c r="F66" s="153">
        <f>DENEME_v2!F66</f>
        <v>801030104</v>
      </c>
    </row>
    <row r="67" spans="1:6" x14ac:dyDescent="0.25">
      <c r="A67" s="159" t="str">
        <f>DENEME_v2!D67</f>
        <v>FEL</v>
      </c>
      <c r="B67" s="160">
        <f>DENEME_v2!Q67</f>
        <v>24</v>
      </c>
      <c r="C67" s="160">
        <f>DENEME_v2!R67</f>
        <v>23</v>
      </c>
      <c r="D67" s="160" t="str">
        <f>DENEME_v2!E67</f>
        <v>A</v>
      </c>
      <c r="E67" s="161" t="str">
        <f>IFERROR(VLOOKUP(F67,DENEME_v2!$AJ:$AN,4,0),"")</f>
        <v>15. Yüzyıl-17. Yüzyıl Felsefesinde Öne Çıkan Konular ve Görüşler (Hukuk Felsefesi)</v>
      </c>
      <c r="F67" s="153">
        <f>DENEME_v2!F67</f>
        <v>801130204</v>
      </c>
    </row>
    <row r="68" spans="1:6" x14ac:dyDescent="0.25">
      <c r="A68" s="159" t="str">
        <f>DENEME_v2!D68</f>
        <v>FEL</v>
      </c>
      <c r="B68" s="160">
        <f>DENEME_v2!Q68</f>
        <v>25</v>
      </c>
      <c r="C68" s="160">
        <f>DENEME_v2!R68</f>
        <v>24</v>
      </c>
      <c r="D68" s="160" t="str">
        <f>DENEME_v2!E68</f>
        <v>E</v>
      </c>
      <c r="E68" s="161" t="str">
        <f>IFERROR(VLOOKUP(F68,DENEME_v2!$AJ:$AN,4,0),"")</f>
        <v>20. Yüzyıl Felsefesinin Temel Özellikleri Problemleri ve Ana Akımları (Hermeneutik ve Yorum Sorunu)</v>
      </c>
      <c r="F68" s="153">
        <f>DENEME_v2!F68</f>
        <v>801150202</v>
      </c>
    </row>
    <row r="69" spans="1:6" x14ac:dyDescent="0.25">
      <c r="A69" s="159" t="str">
        <f>DENEME_v2!D69</f>
        <v>PSK</v>
      </c>
      <c r="B69" s="160">
        <f>DENEME_v2!Q69</f>
        <v>26</v>
      </c>
      <c r="C69" s="160">
        <f>DENEME_v2!R69</f>
        <v>26</v>
      </c>
      <c r="D69" s="160" t="str">
        <f>DENEME_v2!E69</f>
        <v>C</v>
      </c>
      <c r="E69" s="161" t="str">
        <f>IFERROR(VLOOKUP(F69,DENEME_v2!$AJ:$AN,4,0),"")</f>
        <v>Öğrenme - Bellek - Düşünme</v>
      </c>
      <c r="F69" s="153">
        <f>DENEME_v2!F69</f>
        <v>801230100</v>
      </c>
    </row>
    <row r="70" spans="1:6" x14ac:dyDescent="0.25">
      <c r="A70" s="159" t="str">
        <f>DENEME_v2!D70</f>
        <v>PSK</v>
      </c>
      <c r="B70" s="160">
        <f>DENEME_v2!Q70</f>
        <v>27</v>
      </c>
      <c r="C70" s="160">
        <f>DENEME_v2!R70</f>
        <v>28</v>
      </c>
      <c r="D70" s="160" t="str">
        <f>DENEME_v2!E70</f>
        <v>A</v>
      </c>
      <c r="E70" s="161" t="str">
        <f>IFERROR(VLOOKUP(F70,DENEME_v2!$AJ:$AN,4,0),"")</f>
        <v>Psikoloji Araştırmalarında Uygulanan Yöntem ve Teknikler</v>
      </c>
      <c r="F70" s="153">
        <f>DENEME_v2!F70</f>
        <v>801210104</v>
      </c>
    </row>
    <row r="71" spans="1:6" x14ac:dyDescent="0.25">
      <c r="A71" s="159" t="str">
        <f>DENEME_v2!D71</f>
        <v>PSK</v>
      </c>
      <c r="B71" s="160">
        <f>DENEME_v2!Q71</f>
        <v>28</v>
      </c>
      <c r="C71" s="160">
        <f>DENEME_v2!R71</f>
        <v>27</v>
      </c>
      <c r="D71" s="160" t="str">
        <f>DENEME_v2!E71</f>
        <v>D</v>
      </c>
      <c r="E71" s="161" t="str">
        <f>IFERROR(VLOOKUP(F71,DENEME_v2!$AJ:$AN,4,0),"")</f>
        <v>Gelişim Dönemleri ve Temel Özellikleri</v>
      </c>
      <c r="F71" s="153">
        <f>DENEME_v2!F71</f>
        <v>801220105</v>
      </c>
    </row>
    <row r="72" spans="1:6" x14ac:dyDescent="0.25">
      <c r="A72" s="159" t="str">
        <f>DENEME_v2!D72</f>
        <v>SOS</v>
      </c>
      <c r="B72" s="160">
        <f>DENEME_v2!Q72</f>
        <v>29</v>
      </c>
      <c r="C72" s="160">
        <f>DENEME_v2!R72</f>
        <v>29</v>
      </c>
      <c r="D72" s="160" t="str">
        <f>DENEME_v2!E72</f>
        <v>B</v>
      </c>
      <c r="E72" s="161" t="str">
        <f>IFERROR(VLOOKUP(F72,DENEME_v2!$AJ:$AN,4,0),"")</f>
        <v>Siyaset Kurumu, Önemi, İşlevleri ve Siyasal Yönetim Biçimleri</v>
      </c>
      <c r="F72" s="153">
        <f>DENEME_v2!F72</f>
        <v>801360112</v>
      </c>
    </row>
    <row r="73" spans="1:6" x14ac:dyDescent="0.25">
      <c r="A73" s="159" t="str">
        <f>DENEME_v2!D73</f>
        <v>SOS</v>
      </c>
      <c r="B73" s="160">
        <f>DENEME_v2!Q73</f>
        <v>30</v>
      </c>
      <c r="C73" s="160">
        <f>DENEME_v2!R73</f>
        <v>31</v>
      </c>
      <c r="D73" s="160" t="str">
        <f>DENEME_v2!E73</f>
        <v>C</v>
      </c>
      <c r="E73" s="161" t="str">
        <f>IFERROR(VLOOKUP(F73,DENEME_v2!$AJ:$AN,4,0),"")</f>
        <v>Evlenme ve Boşanmanın Tanımı</v>
      </c>
      <c r="F73" s="153">
        <f>DENEME_v2!F73</f>
        <v>801360103</v>
      </c>
    </row>
    <row r="74" spans="1:6" x14ac:dyDescent="0.25">
      <c r="A74" s="159" t="str">
        <f>DENEME_v2!D74</f>
        <v>SOS</v>
      </c>
      <c r="B74" s="160">
        <f>DENEME_v2!Q74</f>
        <v>31</v>
      </c>
      <c r="C74" s="160">
        <f>DENEME_v2!R74</f>
        <v>30</v>
      </c>
      <c r="D74" s="160" t="str">
        <f>DENEME_v2!E74</f>
        <v>E</v>
      </c>
      <c r="E74" s="161" t="str">
        <f>IFERROR(VLOOKUP(F74,DENEME_v2!$AJ:$AN,4,0),"")</f>
        <v>Toplumsal Değişme ve Gelişme</v>
      </c>
      <c r="F74" s="153">
        <f>DENEME_v2!F74</f>
        <v>801340100</v>
      </c>
    </row>
    <row r="75" spans="1:6" x14ac:dyDescent="0.25">
      <c r="A75" s="159" t="str">
        <f>DENEME_v2!D75</f>
        <v>MAN</v>
      </c>
      <c r="B75" s="160">
        <f>DENEME_v2!Q75</f>
        <v>32</v>
      </c>
      <c r="C75" s="160">
        <f>DENEME_v2!R75</f>
        <v>33</v>
      </c>
      <c r="D75" s="160" t="str">
        <f>DENEME_v2!E75</f>
        <v>D</v>
      </c>
      <c r="E75" s="161" t="str">
        <f>IFERROR(VLOOKUP(F75,DENEME_v2!$AJ:$AN,4,0),"")</f>
        <v xml:space="preserve">Doğru Düşünme ve Akıl İlkeleri </v>
      </c>
      <c r="F75" s="153">
        <f>DENEME_v2!F75</f>
        <v>801410101</v>
      </c>
    </row>
    <row r="76" spans="1:6" x14ac:dyDescent="0.25">
      <c r="A76" s="159" t="str">
        <f>DENEME_v2!D76</f>
        <v>MAN</v>
      </c>
      <c r="B76" s="160">
        <f>DENEME_v2!Q76</f>
        <v>33</v>
      </c>
      <c r="C76" s="160">
        <f>DENEME_v2!R76</f>
        <v>34</v>
      </c>
      <c r="D76" s="160" t="str">
        <f>DENEME_v2!E76</f>
        <v>E</v>
      </c>
      <c r="E76" s="161" t="str">
        <f>IFERROR(VLOOKUP(F76,DENEME_v2!$AJ:$AN,4,0),"")</f>
        <v>Niceleme Mantığı (Yüklemler Mantığı)</v>
      </c>
      <c r="F76" s="153">
        <f>DENEME_v2!F76</f>
        <v>801440103</v>
      </c>
    </row>
    <row r="77" spans="1:6" x14ac:dyDescent="0.25">
      <c r="A77" s="159" t="str">
        <f>DENEME_v2!D77</f>
        <v>MAN</v>
      </c>
      <c r="B77" s="160">
        <f>DENEME_v2!Q77</f>
        <v>34</v>
      </c>
      <c r="C77" s="160">
        <f>DENEME_v2!R77</f>
        <v>32</v>
      </c>
      <c r="D77" s="160" t="str">
        <f>DENEME_v2!E77</f>
        <v>A</v>
      </c>
      <c r="E77" s="161" t="str">
        <f>IFERROR(VLOOKUP(F77,DENEME_v2!$AJ:$AN,4,0),"")</f>
        <v>Çıkarım</v>
      </c>
      <c r="F77" s="153">
        <f>DENEME_v2!F77</f>
        <v>801420106</v>
      </c>
    </row>
    <row r="78" spans="1:6" x14ac:dyDescent="0.25">
      <c r="A78" s="159" t="str">
        <f>DENEME_v2!D78</f>
        <v>DIN</v>
      </c>
      <c r="B78" s="160">
        <f>DENEME_v2!Q78</f>
        <v>35</v>
      </c>
      <c r="C78" s="160">
        <f>DENEME_v2!R78</f>
        <v>36</v>
      </c>
      <c r="D78" s="160" t="str">
        <f>DENEME_v2!E78</f>
        <v>E</v>
      </c>
      <c r="E78" s="161" t="str">
        <f>IFERROR(VLOOKUP(F78,DENEME_v2!$AJ:$AN,4,0),"")</f>
        <v xml:space="preserve">İslam İnancında İmanın Mahiyeti </v>
      </c>
      <c r="F78" s="153">
        <f>DENEME_v2!F78</f>
        <v>1609010102</v>
      </c>
    </row>
    <row r="79" spans="1:6" x14ac:dyDescent="0.25">
      <c r="A79" s="159" t="str">
        <f>DENEME_v2!D79</f>
        <v>DIN</v>
      </c>
      <c r="B79" s="160">
        <f>DENEME_v2!Q79</f>
        <v>36</v>
      </c>
      <c r="C79" s="160">
        <f>DENEME_v2!R79</f>
        <v>35</v>
      </c>
      <c r="D79" s="160" t="str">
        <f>DENEME_v2!E79</f>
        <v>B</v>
      </c>
      <c r="E79" s="161" t="str">
        <f>IFERROR(VLOOKUP(F79,DENEME_v2!$AJ:$AN,4,0),"")</f>
        <v>Hz. Muhammed (s.a.v.) ve Gençler</v>
      </c>
      <c r="F79" s="153">
        <f>DENEME_v2!F79</f>
        <v>1610020103</v>
      </c>
    </row>
    <row r="80" spans="1:6" x14ac:dyDescent="0.25">
      <c r="A80" s="159" t="str">
        <f>DENEME_v2!D80</f>
        <v>DIN</v>
      </c>
      <c r="B80" s="160">
        <f>DENEME_v2!Q80</f>
        <v>37</v>
      </c>
      <c r="C80" s="160">
        <f>DENEME_v2!R80</f>
        <v>40</v>
      </c>
      <c r="D80" s="160" t="str">
        <f>DENEME_v2!E80</f>
        <v>E</v>
      </c>
      <c r="E80" s="161" t="str">
        <f>IFERROR(VLOOKUP(F80,DENEME_v2!$AJ:$AN,4,0),"")</f>
        <v>İslam Medeniyetinde Öne Çıkan Eğitim Kurumları</v>
      </c>
      <c r="F80" s="153">
        <f>DENEME_v2!F80</f>
        <v>1612010103</v>
      </c>
    </row>
    <row r="81" spans="1:6" x14ac:dyDescent="0.25">
      <c r="A81" s="159" t="str">
        <f>DENEME_v2!D81</f>
        <v>DIN</v>
      </c>
      <c r="B81" s="160">
        <f>DENEME_v2!Q81</f>
        <v>38</v>
      </c>
      <c r="C81" s="160">
        <f>DENEME_v2!R81</f>
        <v>39</v>
      </c>
      <c r="D81" s="160" t="str">
        <f>DENEME_v2!E81</f>
        <v>A</v>
      </c>
      <c r="E81" s="161" t="str">
        <f>IFERROR(VLOOKUP(F81,DENEME_v2!$AJ:$AN,4,0),"")</f>
        <v>Din, Kültür ve Sanat</v>
      </c>
      <c r="F81" s="153">
        <f>DENEME_v2!F81</f>
        <v>1610030102</v>
      </c>
    </row>
    <row r="82" spans="1:6" x14ac:dyDescent="0.25">
      <c r="A82" s="159" t="str">
        <f>DENEME_v2!D82</f>
        <v>DIN</v>
      </c>
      <c r="B82" s="160">
        <f>DENEME_v2!Q82</f>
        <v>39</v>
      </c>
      <c r="C82" s="160">
        <f>DENEME_v2!R82</f>
        <v>38</v>
      </c>
      <c r="D82" s="160" t="str">
        <f>DENEME_v2!E82</f>
        <v>C</v>
      </c>
      <c r="E82" s="161" t="str">
        <f>IFERROR(VLOOKUP(F82,DENEME_v2!$AJ:$AN,4,0),"")</f>
        <v>Hint ve Çin Dinleri</v>
      </c>
      <c r="F82" s="153">
        <f>DENEME_v2!F82</f>
        <v>1612050100</v>
      </c>
    </row>
    <row r="83" spans="1:6" x14ac:dyDescent="0.25">
      <c r="A83" s="159" t="str">
        <f>DENEME_v2!D83</f>
        <v>DIN</v>
      </c>
      <c r="B83" s="160">
        <f>DENEME_v2!Q83</f>
        <v>40</v>
      </c>
      <c r="C83" s="160">
        <f>DENEME_v2!R83</f>
        <v>37</v>
      </c>
      <c r="D83" s="160" t="str">
        <f>DENEME_v2!E83</f>
        <v>D</v>
      </c>
      <c r="E83" s="161" t="str">
        <f>IFERROR(VLOOKUP(F83,DENEME_v2!$AJ:$AN,4,0),"")</f>
        <v>Allah Yolunda Mücahede: Cihat</v>
      </c>
      <c r="F83" s="153">
        <f>DENEME_v2!F83</f>
        <v>1611030106</v>
      </c>
    </row>
    <row r="84" spans="1:6" ht="33.75" x14ac:dyDescent="0.25">
      <c r="B84" s="207" t="str">
        <f>B1</f>
        <v xml:space="preserve"> VİP AYT (2. OTURUM) DENEME-7</v>
      </c>
      <c r="C84" s="207"/>
      <c r="D84" s="207"/>
      <c r="E84" s="207"/>
    </row>
    <row r="85" spans="1:6" x14ac:dyDescent="0.25">
      <c r="B85" s="155" t="s">
        <v>0</v>
      </c>
      <c r="C85" s="156" t="s">
        <v>1</v>
      </c>
      <c r="D85" s="208" t="s">
        <v>964</v>
      </c>
      <c r="E85" s="210" t="s">
        <v>965</v>
      </c>
    </row>
    <row r="86" spans="1:6" x14ac:dyDescent="0.25">
      <c r="B86" s="157" t="s">
        <v>41</v>
      </c>
      <c r="C86" s="158" t="s">
        <v>41</v>
      </c>
      <c r="D86" s="209"/>
      <c r="E86" s="211"/>
    </row>
    <row r="87" spans="1:6" x14ac:dyDescent="0.25">
      <c r="A87" s="159" t="str">
        <f>DENEME_v2!D84</f>
        <v>MAT</v>
      </c>
      <c r="B87" s="160">
        <f>DENEME_v2!Q84</f>
        <v>1</v>
      </c>
      <c r="C87" s="160">
        <f>DENEME_v2!R84</f>
        <v>4</v>
      </c>
      <c r="D87" s="160" t="str">
        <f>DENEME_v2!E84</f>
        <v>E</v>
      </c>
      <c r="E87" s="161" t="str">
        <f>IFERROR(VLOOKUP(F87,DENEME_v2!$AJ:$AN,4,0),"")</f>
        <v>Kümeler</v>
      </c>
      <c r="F87" s="153">
        <f>DENEME_v2!F84</f>
        <v>497000002</v>
      </c>
    </row>
    <row r="88" spans="1:6" x14ac:dyDescent="0.25">
      <c r="A88" s="159" t="str">
        <f>DENEME_v2!D85</f>
        <v>MAT</v>
      </c>
      <c r="B88" s="160">
        <f>DENEME_v2!Q85</f>
        <v>2</v>
      </c>
      <c r="C88" s="160">
        <f>DENEME_v2!R85</f>
        <v>3</v>
      </c>
      <c r="D88" s="160" t="str">
        <f>DENEME_v2!E85</f>
        <v>E</v>
      </c>
      <c r="E88" s="161" t="str">
        <f>IFERROR(VLOOKUP(F88,DENEME_v2!$AJ:$AN,4,0),"")</f>
        <v>Birinci Dereceden Eşitsizlikler</v>
      </c>
      <c r="F88" s="153">
        <f>DENEME_v2!F85</f>
        <v>497000050</v>
      </c>
    </row>
    <row r="89" spans="1:6" x14ac:dyDescent="0.25">
      <c r="A89" s="159" t="str">
        <f>DENEME_v2!D86</f>
        <v>MAT</v>
      </c>
      <c r="B89" s="160">
        <f>DENEME_v2!Q86</f>
        <v>3</v>
      </c>
      <c r="C89" s="160">
        <f>DENEME_v2!R86</f>
        <v>2</v>
      </c>
      <c r="D89" s="160" t="str">
        <f>DENEME_v2!E86</f>
        <v>C</v>
      </c>
      <c r="E89" s="161" t="str">
        <f>IFERROR(VLOOKUP(F89,DENEME_v2!$AJ:$AN,4,0),"")</f>
        <v>Basamak Kavramı</v>
      </c>
      <c r="F89" s="153">
        <f>DENEME_v2!F86</f>
        <v>409040103</v>
      </c>
    </row>
    <row r="90" spans="1:6" x14ac:dyDescent="0.25">
      <c r="A90" s="159" t="str">
        <f>DENEME_v2!D87</f>
        <v>MAT</v>
      </c>
      <c r="B90" s="160">
        <f>DENEME_v2!Q87</f>
        <v>4</v>
      </c>
      <c r="C90" s="160">
        <f>DENEME_v2!R87</f>
        <v>1</v>
      </c>
      <c r="D90" s="160" t="str">
        <f>DENEME_v2!E87</f>
        <v>D</v>
      </c>
      <c r="E90" s="161" t="str">
        <f>IFERROR(VLOOKUP(F90,DENEME_v2!$AJ:$AN,4,0),"")</f>
        <v>Polinomların Çarpanlara Ayrılması</v>
      </c>
      <c r="F90" s="153">
        <f>DENEME_v2!F87</f>
        <v>497000065</v>
      </c>
    </row>
    <row r="91" spans="1:6" x14ac:dyDescent="0.25">
      <c r="A91" s="159" t="str">
        <f>DENEME_v2!D88</f>
        <v>MAT</v>
      </c>
      <c r="B91" s="160">
        <f>DENEME_v2!Q88</f>
        <v>5</v>
      </c>
      <c r="C91" s="160">
        <f>DENEME_v2!R88</f>
        <v>8</v>
      </c>
      <c r="D91" s="160" t="str">
        <f>DENEME_v2!E88</f>
        <v>B</v>
      </c>
      <c r="E91" s="161" t="str">
        <f>IFERROR(VLOOKUP(F91,DENEME_v2!$AJ:$AN,4,0),"")</f>
        <v>Mantık</v>
      </c>
      <c r="F91" s="153">
        <f>DENEME_v2!F88</f>
        <v>409010501</v>
      </c>
    </row>
    <row r="92" spans="1:6" x14ac:dyDescent="0.25">
      <c r="A92" s="159" t="str">
        <f>DENEME_v2!D89</f>
        <v>MAT</v>
      </c>
      <c r="B92" s="160">
        <f>DENEME_v2!Q89</f>
        <v>6</v>
      </c>
      <c r="C92" s="160">
        <f>DENEME_v2!R89</f>
        <v>7</v>
      </c>
      <c r="D92" s="160" t="str">
        <f>DENEME_v2!E89</f>
        <v>D</v>
      </c>
      <c r="E92" s="161" t="str">
        <f>IFERROR(VLOOKUP(F92,DENEME_v2!$AJ:$AN,4,0),"")</f>
        <v>Permütasyon</v>
      </c>
      <c r="F92" s="153">
        <f>DENEME_v2!F89</f>
        <v>411050104</v>
      </c>
    </row>
    <row r="93" spans="1:6" x14ac:dyDescent="0.25">
      <c r="A93" s="159" t="str">
        <f>DENEME_v2!D90</f>
        <v>MAT</v>
      </c>
      <c r="B93" s="160">
        <f>DENEME_v2!Q90</f>
        <v>7</v>
      </c>
      <c r="C93" s="160">
        <f>DENEME_v2!R90</f>
        <v>6</v>
      </c>
      <c r="D93" s="160" t="str">
        <f>DENEME_v2!E90</f>
        <v>B</v>
      </c>
      <c r="E93" s="161" t="str">
        <f>IFERROR(VLOOKUP(F93,DENEME_v2!$AJ:$AN,4,0),"")</f>
        <v>Bir Fonksiyonun Tersi</v>
      </c>
      <c r="F93" s="153">
        <f>DENEME_v2!F90</f>
        <v>497000061</v>
      </c>
    </row>
    <row r="94" spans="1:6" x14ac:dyDescent="0.25">
      <c r="A94" s="159" t="str">
        <f>DENEME_v2!D91</f>
        <v>MAT</v>
      </c>
      <c r="B94" s="160">
        <f>DENEME_v2!Q91</f>
        <v>8</v>
      </c>
      <c r="C94" s="160">
        <f>DENEME_v2!R91</f>
        <v>5</v>
      </c>
      <c r="D94" s="160" t="str">
        <f>DENEME_v2!E91</f>
        <v>A</v>
      </c>
      <c r="E94" s="161" t="str">
        <f>IFERROR(VLOOKUP(F94,DENEME_v2!$AJ:$AN,4,0),"")</f>
        <v>Karmaşık Sayı</v>
      </c>
      <c r="F94" s="153">
        <f>DENEME_v2!F91</f>
        <v>411010501</v>
      </c>
    </row>
    <row r="95" spans="1:6" x14ac:dyDescent="0.25">
      <c r="A95" s="159" t="str">
        <f>DENEME_v2!D92</f>
        <v>MAT</v>
      </c>
      <c r="B95" s="160">
        <f>DENEME_v2!Q92</f>
        <v>9</v>
      </c>
      <c r="C95" s="160">
        <f>DENEME_v2!R92</f>
        <v>12</v>
      </c>
      <c r="D95" s="160" t="str">
        <f>DENEME_v2!E92</f>
        <v>E</v>
      </c>
      <c r="E95" s="161" t="str">
        <f>IFERROR(VLOOKUP(F95,DENEME_v2!$AJ:$AN,4,0),"")</f>
        <v>Denklem ve Eşitsizlik Sistemleri</v>
      </c>
      <c r="F95" s="153">
        <f>DENEME_v2!F92</f>
        <v>409041101</v>
      </c>
    </row>
    <row r="96" spans="1:6" x14ac:dyDescent="0.25">
      <c r="A96" s="159" t="str">
        <f>DENEME_v2!D93</f>
        <v>MAT</v>
      </c>
      <c r="B96" s="160">
        <f>DENEME_v2!Q93</f>
        <v>10</v>
      </c>
      <c r="C96" s="160">
        <f>DENEME_v2!R93</f>
        <v>11</v>
      </c>
      <c r="D96" s="160" t="str">
        <f>DENEME_v2!E93</f>
        <v>A</v>
      </c>
      <c r="E96" s="161" t="str">
        <f>IFERROR(VLOOKUP(F96,DENEME_v2!$AJ:$AN,4,0),"")</f>
        <v>Fonksiyonlar</v>
      </c>
      <c r="F96" s="153">
        <f>DENEME_v2!F93</f>
        <v>409030323</v>
      </c>
    </row>
    <row r="97" spans="1:6" x14ac:dyDescent="0.25">
      <c r="A97" s="159" t="str">
        <f>DENEME_v2!D94</f>
        <v>MAT</v>
      </c>
      <c r="B97" s="160">
        <f>DENEME_v2!Q94</f>
        <v>11</v>
      </c>
      <c r="C97" s="160">
        <f>DENEME_v2!R94</f>
        <v>10</v>
      </c>
      <c r="D97" s="160" t="str">
        <f>DENEME_v2!E94</f>
        <v>A</v>
      </c>
      <c r="E97" s="161" t="str">
        <f>IFERROR(VLOOKUP(F97,DENEME_v2!$AJ:$AN,4,0),"")</f>
        <v>Pascal üçgenini ve Binom Açılımını Kullanma</v>
      </c>
      <c r="F97" s="153">
        <f>DENEME_v2!F94</f>
        <v>411070104</v>
      </c>
    </row>
    <row r="98" spans="1:6" x14ac:dyDescent="0.25">
      <c r="A98" s="159" t="str">
        <f>DENEME_v2!D95</f>
        <v>MAT</v>
      </c>
      <c r="B98" s="160">
        <f>DENEME_v2!Q95</f>
        <v>12</v>
      </c>
      <c r="C98" s="160">
        <f>DENEME_v2!R95</f>
        <v>9</v>
      </c>
      <c r="D98" s="160" t="str">
        <f>DENEME_v2!E95</f>
        <v>C</v>
      </c>
      <c r="E98" s="161" t="str">
        <f>IFERROR(VLOOKUP(F98,DENEME_v2!$AJ:$AN,4,0),"")</f>
        <v>Polinom Kavramı ve Polinomlarla İşlemler</v>
      </c>
      <c r="F98" s="153">
        <f>DENEME_v2!F95</f>
        <v>497000062</v>
      </c>
    </row>
    <row r="99" spans="1:6" x14ac:dyDescent="0.25">
      <c r="A99" s="159" t="str">
        <f>DENEME_v2!D96</f>
        <v>MAT</v>
      </c>
      <c r="B99" s="160">
        <f>DENEME_v2!Q96</f>
        <v>13</v>
      </c>
      <c r="C99" s="160">
        <f>DENEME_v2!R96</f>
        <v>16</v>
      </c>
      <c r="D99" s="160" t="str">
        <f>DENEME_v2!E96</f>
        <v>B</v>
      </c>
      <c r="E99" s="161" t="str">
        <f>IFERROR(VLOOKUP(F99,DENEME_v2!$AJ:$AN,4,0),"")</f>
        <v>Aritmetik ve Geometrik Diziler</v>
      </c>
      <c r="F99" s="153">
        <f>DENEME_v2!F96</f>
        <v>497000110</v>
      </c>
    </row>
    <row r="100" spans="1:6" x14ac:dyDescent="0.25">
      <c r="A100" s="159" t="str">
        <f>DENEME_v2!D97</f>
        <v>MAT</v>
      </c>
      <c r="B100" s="160">
        <f>DENEME_v2!Q97</f>
        <v>14</v>
      </c>
      <c r="C100" s="160">
        <f>DENEME_v2!R97</f>
        <v>15</v>
      </c>
      <c r="D100" s="160" t="str">
        <f>DENEME_v2!E97</f>
        <v>D</v>
      </c>
      <c r="E100" s="161" t="str">
        <f>IFERROR(VLOOKUP(F100,DENEME_v2!$AJ:$AN,4,0),"")</f>
        <v>İkinci Dereceden Bir Değişkenli Fonksiyonun Grafiği (Parabol)</v>
      </c>
      <c r="F100" s="153">
        <f>DENEME_v2!F97</f>
        <v>410020311</v>
      </c>
    </row>
    <row r="101" spans="1:6" x14ac:dyDescent="0.25">
      <c r="A101" s="159" t="str">
        <f>DENEME_v2!D98</f>
        <v>MAT</v>
      </c>
      <c r="B101" s="160">
        <f>DENEME_v2!Q98</f>
        <v>15</v>
      </c>
      <c r="C101" s="160">
        <f>DENEME_v2!R98</f>
        <v>14</v>
      </c>
      <c r="D101" s="160" t="str">
        <f>DENEME_v2!E98</f>
        <v>A</v>
      </c>
      <c r="E101" s="161" t="str">
        <f>IFERROR(VLOOKUP(F101,DENEME_v2!$AJ:$AN,4,0),"")</f>
        <v>Aritmetik ve Geometrik Diziler</v>
      </c>
      <c r="F101" s="153">
        <f>DENEME_v2!F98</f>
        <v>497000110</v>
      </c>
    </row>
    <row r="102" spans="1:6" x14ac:dyDescent="0.25">
      <c r="A102" s="159" t="str">
        <f>DENEME_v2!D99</f>
        <v>MAT</v>
      </c>
      <c r="B102" s="160">
        <f>DENEME_v2!Q99</f>
        <v>16</v>
      </c>
      <c r="C102" s="160">
        <f>DENEME_v2!R99</f>
        <v>13</v>
      </c>
      <c r="D102" s="160" t="str">
        <f>DENEME_v2!E99</f>
        <v>B</v>
      </c>
      <c r="E102" s="161" t="str">
        <f>IFERROR(VLOOKUP(F102,DENEME_v2!$AJ:$AN,4,0),"")</f>
        <v>Olasılık</v>
      </c>
      <c r="F102" s="153">
        <f>DENEME_v2!F99</f>
        <v>411080301</v>
      </c>
    </row>
    <row r="103" spans="1:6" x14ac:dyDescent="0.25">
      <c r="A103" s="159" t="str">
        <f>DENEME_v2!D100</f>
        <v>MAT</v>
      </c>
      <c r="B103" s="160">
        <f>DENEME_v2!Q100</f>
        <v>17</v>
      </c>
      <c r="C103" s="160">
        <f>DENEME_v2!R100</f>
        <v>20</v>
      </c>
      <c r="D103" s="160" t="str">
        <f>DENEME_v2!E100</f>
        <v>C</v>
      </c>
      <c r="E103" s="161" t="str">
        <f>IFERROR(VLOOKUP(F103,DENEME_v2!$AJ:$AN,4,0),"")</f>
        <v>Süreklilik</v>
      </c>
      <c r="F103" s="153">
        <f>DENEME_v2!F100</f>
        <v>412020205</v>
      </c>
    </row>
    <row r="104" spans="1:6" x14ac:dyDescent="0.25">
      <c r="A104" s="159" t="str">
        <f>DENEME_v2!D101</f>
        <v>MAT</v>
      </c>
      <c r="B104" s="160">
        <f>DENEME_v2!Q101</f>
        <v>18</v>
      </c>
      <c r="C104" s="160">
        <f>DENEME_v2!R101</f>
        <v>19</v>
      </c>
      <c r="D104" s="160" t="str">
        <f>DENEME_v2!E101</f>
        <v>A</v>
      </c>
      <c r="E104" s="161" t="str">
        <f>IFERROR(VLOOKUP(F104,DENEME_v2!$AJ:$AN,4,0),"")</f>
        <v>Limit</v>
      </c>
      <c r="F104" s="153">
        <f>DENEME_v2!F101</f>
        <v>412020112</v>
      </c>
    </row>
    <row r="105" spans="1:6" x14ac:dyDescent="0.25">
      <c r="A105" s="159" t="str">
        <f>DENEME_v2!D102</f>
        <v>MAT</v>
      </c>
      <c r="B105" s="160">
        <f>DENEME_v2!Q102</f>
        <v>19</v>
      </c>
      <c r="C105" s="160">
        <f>DENEME_v2!R102</f>
        <v>18</v>
      </c>
      <c r="D105" s="160" t="str">
        <f>DENEME_v2!E102</f>
        <v>E</v>
      </c>
      <c r="E105" s="161" t="str">
        <f>IFERROR(VLOOKUP(F105,DENEME_v2!$AJ:$AN,4,0),"")</f>
        <v>Logaritma Fonksiyonu</v>
      </c>
      <c r="F105" s="153">
        <f>DENEME_v2!F102</f>
        <v>411030103</v>
      </c>
    </row>
    <row r="106" spans="1:6" x14ac:dyDescent="0.25">
      <c r="A106" s="159" t="str">
        <f>DENEME_v2!D103</f>
        <v>MAT</v>
      </c>
      <c r="B106" s="160">
        <f>DENEME_v2!Q103</f>
        <v>20</v>
      </c>
      <c r="C106" s="160">
        <f>DENEME_v2!R103</f>
        <v>17</v>
      </c>
      <c r="D106" s="160" t="str">
        <f>DENEME_v2!E103</f>
        <v>A</v>
      </c>
      <c r="E106" s="161" t="str">
        <f>IFERROR(VLOOKUP(F106,DENEME_v2!$AJ:$AN,4,0),"")</f>
        <v>Diziler</v>
      </c>
      <c r="F106" s="153">
        <f>DENEME_v2!F103</f>
        <v>411120111</v>
      </c>
    </row>
    <row r="107" spans="1:6" x14ac:dyDescent="0.25">
      <c r="A107" s="159" t="str">
        <f>DENEME_v2!D104</f>
        <v>MAT</v>
      </c>
      <c r="B107" s="160">
        <f>DENEME_v2!Q104</f>
        <v>21</v>
      </c>
      <c r="C107" s="160">
        <f>DENEME_v2!R104</f>
        <v>24</v>
      </c>
      <c r="D107" s="160" t="str">
        <f>DENEME_v2!E104</f>
        <v>D</v>
      </c>
      <c r="E107" s="161" t="str">
        <f>IFERROR(VLOOKUP(F107,DENEME_v2!$AJ:$AN,4,0),"")</f>
        <v>Türev</v>
      </c>
      <c r="F107" s="153">
        <f>DENEME_v2!F104</f>
        <v>412030101</v>
      </c>
    </row>
    <row r="108" spans="1:6" x14ac:dyDescent="0.25">
      <c r="A108" s="159" t="str">
        <f>DENEME_v2!D105</f>
        <v>MAT</v>
      </c>
      <c r="B108" s="160">
        <f>DENEME_v2!Q105</f>
        <v>22</v>
      </c>
      <c r="C108" s="160">
        <f>DENEME_v2!R105</f>
        <v>23</v>
      </c>
      <c r="D108" s="160" t="str">
        <f>DENEME_v2!E105</f>
        <v>C</v>
      </c>
      <c r="E108" s="161" t="str">
        <f>IFERROR(VLOOKUP(F108,DENEME_v2!$AJ:$AN,4,0),"")</f>
        <v>Türev</v>
      </c>
      <c r="F108" s="153">
        <f>DENEME_v2!F105</f>
        <v>412030101</v>
      </c>
    </row>
    <row r="109" spans="1:6" x14ac:dyDescent="0.25">
      <c r="A109" s="159" t="str">
        <f>DENEME_v2!D106</f>
        <v>MAT</v>
      </c>
      <c r="B109" s="160">
        <f>DENEME_v2!Q106</f>
        <v>23</v>
      </c>
      <c r="C109" s="160">
        <f>DENEME_v2!R106</f>
        <v>22</v>
      </c>
      <c r="D109" s="160" t="str">
        <f>DENEME_v2!E106</f>
        <v>D</v>
      </c>
      <c r="E109" s="161" t="str">
        <f>IFERROR(VLOOKUP(F109,DENEME_v2!$AJ:$AN,4,0),"")</f>
        <v>Türev</v>
      </c>
      <c r="F109" s="153">
        <f>DENEME_v2!F106</f>
        <v>412030101</v>
      </c>
    </row>
    <row r="110" spans="1:6" x14ac:dyDescent="0.25">
      <c r="A110" s="159" t="str">
        <f>DENEME_v2!D107</f>
        <v>MAT</v>
      </c>
      <c r="B110" s="160">
        <f>DENEME_v2!Q107</f>
        <v>24</v>
      </c>
      <c r="C110" s="160">
        <f>DENEME_v2!R107</f>
        <v>21</v>
      </c>
      <c r="D110" s="160" t="str">
        <f>DENEME_v2!E107</f>
        <v>E</v>
      </c>
      <c r="E110" s="161" t="str">
        <f>IFERROR(VLOOKUP(F110,DENEME_v2!$AJ:$AN,4,0),"")</f>
        <v>Belirli İntegral İle Alan Hesabı</v>
      </c>
      <c r="F110" s="153">
        <f>DENEME_v2!F107</f>
        <v>412040301</v>
      </c>
    </row>
    <row r="111" spans="1:6" x14ac:dyDescent="0.25">
      <c r="A111" s="159" t="str">
        <f>DENEME_v2!D108</f>
        <v>MAT</v>
      </c>
      <c r="B111" s="160">
        <f>DENEME_v2!Q108</f>
        <v>25</v>
      </c>
      <c r="C111" s="160">
        <f>DENEME_v2!R108</f>
        <v>26</v>
      </c>
      <c r="D111" s="160" t="str">
        <f>DENEME_v2!E108</f>
        <v>B</v>
      </c>
      <c r="E111" s="161" t="str">
        <f>IFERROR(VLOOKUP(F111,DENEME_v2!$AJ:$AN,4,0),"")</f>
        <v>Belirli İntegral İle Alan Hesabı</v>
      </c>
      <c r="F111" s="153">
        <f>DENEME_v2!F108</f>
        <v>412040301</v>
      </c>
    </row>
    <row r="112" spans="1:6" x14ac:dyDescent="0.25">
      <c r="A112" s="159" t="str">
        <f>DENEME_v2!D109</f>
        <v>MAT</v>
      </c>
      <c r="B112" s="160">
        <f>DENEME_v2!Q109</f>
        <v>26</v>
      </c>
      <c r="C112" s="160">
        <f>DENEME_v2!R109</f>
        <v>25</v>
      </c>
      <c r="D112" s="160" t="str">
        <f>DENEME_v2!E109</f>
        <v>C</v>
      </c>
      <c r="E112" s="161" t="str">
        <f>IFERROR(VLOOKUP(F112,DENEME_v2!$AJ:$AN,4,0),"")</f>
        <v>Belirli İntegral İle Alan Hesabı</v>
      </c>
      <c r="F112" s="153">
        <f>DENEME_v2!F109</f>
        <v>412040301</v>
      </c>
    </row>
    <row r="113" spans="1:6" x14ac:dyDescent="0.25">
      <c r="A113" s="159" t="str">
        <f>DENEME_v2!D110</f>
        <v>GEO</v>
      </c>
      <c r="B113" s="160">
        <f>DENEME_v2!Q110</f>
        <v>27</v>
      </c>
      <c r="C113" s="160">
        <f>DENEME_v2!R110</f>
        <v>28</v>
      </c>
      <c r="D113" s="160" t="str">
        <f>DENEME_v2!E110</f>
        <v>D</v>
      </c>
      <c r="E113" s="161" t="str">
        <f>IFERROR(VLOOKUP(F113,DENEME_v2!$AJ:$AN,4,0),"")</f>
        <v>Çemberde Uzunluklar</v>
      </c>
      <c r="F113" s="153">
        <f>DENEME_v2!F110</f>
        <v>509040103</v>
      </c>
    </row>
    <row r="114" spans="1:6" x14ac:dyDescent="0.25">
      <c r="A114" s="159" t="str">
        <f>DENEME_v2!D111</f>
        <v>GEO</v>
      </c>
      <c r="B114" s="160">
        <f>DENEME_v2!Q111</f>
        <v>28</v>
      </c>
      <c r="C114" s="160">
        <f>DENEME_v2!R111</f>
        <v>27</v>
      </c>
      <c r="D114" s="160" t="str">
        <f>DENEME_v2!E111</f>
        <v>A</v>
      </c>
      <c r="E114" s="161" t="str">
        <f>IFERROR(VLOOKUP(F114,DENEME_v2!$AJ:$AN,4,0),"")</f>
        <v>Trigonometri</v>
      </c>
      <c r="F114" s="153">
        <f>DENEME_v2!F111</f>
        <v>410030901</v>
      </c>
    </row>
    <row r="115" spans="1:6" x14ac:dyDescent="0.25">
      <c r="A115" s="159" t="str">
        <f>DENEME_v2!D112</f>
        <v>GEO</v>
      </c>
      <c r="B115" s="160">
        <f>DENEME_v2!Q112</f>
        <v>29</v>
      </c>
      <c r="C115" s="160">
        <f>DENEME_v2!R112</f>
        <v>32</v>
      </c>
      <c r="D115" s="160" t="str">
        <f>DENEME_v2!E112</f>
        <v>C</v>
      </c>
      <c r="E115" s="161" t="str">
        <f>IFERROR(VLOOKUP(F115,DENEME_v2!$AJ:$AN,4,0),"")</f>
        <v>Çemberin Analitik İncelenmesi</v>
      </c>
      <c r="F115" s="153">
        <f>DENEME_v2!F112</f>
        <v>497000108</v>
      </c>
    </row>
    <row r="116" spans="1:6" x14ac:dyDescent="0.25">
      <c r="A116" s="159" t="str">
        <f>DENEME_v2!D113</f>
        <v>GEO</v>
      </c>
      <c r="B116" s="160">
        <f>DENEME_v2!Q113</f>
        <v>30</v>
      </c>
      <c r="C116" s="160">
        <f>DENEME_v2!R113</f>
        <v>31</v>
      </c>
      <c r="D116" s="160" t="str">
        <f>DENEME_v2!E113</f>
        <v>B</v>
      </c>
      <c r="E116" s="161" t="str">
        <f>IFERROR(VLOOKUP(F116,DENEME_v2!$AJ:$AN,4,0),"")</f>
        <v>Analitik Geometri</v>
      </c>
      <c r="F116" s="153">
        <f>DENEME_v2!F113</f>
        <v>497000099</v>
      </c>
    </row>
    <row r="117" spans="1:6" x14ac:dyDescent="0.25">
      <c r="A117" s="159" t="str">
        <f>DENEME_v2!D114</f>
        <v>GEO</v>
      </c>
      <c r="B117" s="160">
        <f>DENEME_v2!Q114</f>
        <v>31</v>
      </c>
      <c r="C117" s="160">
        <f>DENEME_v2!R114</f>
        <v>30</v>
      </c>
      <c r="D117" s="160" t="str">
        <f>DENEME_v2!E114</f>
        <v>A</v>
      </c>
      <c r="E117" s="161" t="str">
        <f>IFERROR(VLOOKUP(F117,DENEME_v2!$AJ:$AN,4,0),"")</f>
        <v>Dönüşümler</v>
      </c>
      <c r="F117" s="153">
        <f>DENEME_v2!F114</f>
        <v>410030705</v>
      </c>
    </row>
    <row r="118" spans="1:6" x14ac:dyDescent="0.25">
      <c r="A118" s="159" t="str">
        <f>DENEME_v2!D115</f>
        <v>GEO</v>
      </c>
      <c r="B118" s="160">
        <f>DENEME_v2!Q115</f>
        <v>32</v>
      </c>
      <c r="C118" s="160">
        <f>DENEME_v2!R115</f>
        <v>29</v>
      </c>
      <c r="D118" s="160" t="str">
        <f>DENEME_v2!E115</f>
        <v>C</v>
      </c>
      <c r="E118" s="161" t="str">
        <f>IFERROR(VLOOKUP(F118,DENEME_v2!$AJ:$AN,4,0),"")</f>
        <v>Dairenin Alanı</v>
      </c>
      <c r="F118" s="153">
        <f>DENEME_v2!F115</f>
        <v>511040116</v>
      </c>
    </row>
    <row r="119" spans="1:6" x14ac:dyDescent="0.25">
      <c r="A119" s="159" t="str">
        <f>DENEME_v2!D116</f>
        <v>GEO</v>
      </c>
      <c r="B119" s="160">
        <f>DENEME_v2!Q116</f>
        <v>33</v>
      </c>
      <c r="C119" s="160">
        <f>DENEME_v2!R116</f>
        <v>36</v>
      </c>
      <c r="D119" s="160" t="str">
        <f>DENEME_v2!E116</f>
        <v>B</v>
      </c>
      <c r="E119" s="161" t="str">
        <f>IFERROR(VLOOKUP(F119,DENEME_v2!$AJ:$AN,4,0),"")</f>
        <v>Analitik Geometri</v>
      </c>
      <c r="F119" s="153">
        <f>DENEME_v2!F116</f>
        <v>497000099</v>
      </c>
    </row>
    <row r="120" spans="1:6" x14ac:dyDescent="0.25">
      <c r="A120" s="159" t="str">
        <f>DENEME_v2!D117</f>
        <v>GEO</v>
      </c>
      <c r="B120" s="160">
        <f>DENEME_v2!Q117</f>
        <v>34</v>
      </c>
      <c r="C120" s="160">
        <f>DENEME_v2!R117</f>
        <v>35</v>
      </c>
      <c r="D120" s="160" t="str">
        <f>DENEME_v2!E117</f>
        <v>B</v>
      </c>
      <c r="E120" s="161" t="str">
        <f>IFERROR(VLOOKUP(F120,DENEME_v2!$AJ:$AN,4,0),"")</f>
        <v>Analitik Geometri</v>
      </c>
      <c r="F120" s="153">
        <f>DENEME_v2!F117</f>
        <v>497000099</v>
      </c>
    </row>
    <row r="121" spans="1:6" x14ac:dyDescent="0.25">
      <c r="A121" s="159" t="str">
        <f>DENEME_v2!D118</f>
        <v>GEO</v>
      </c>
      <c r="B121" s="160">
        <f>DENEME_v2!Q118</f>
        <v>35</v>
      </c>
      <c r="C121" s="160">
        <f>DENEME_v2!R118</f>
        <v>34</v>
      </c>
      <c r="D121" s="160" t="str">
        <f>DENEME_v2!E118</f>
        <v>D</v>
      </c>
      <c r="E121" s="161" t="str">
        <f>IFERROR(VLOOKUP(F121,DENEME_v2!$AJ:$AN,4,0),"")</f>
        <v>Prizmalar</v>
      </c>
      <c r="F121" s="153">
        <f>DENEME_v2!F118</f>
        <v>512030201</v>
      </c>
    </row>
    <row r="122" spans="1:6" x14ac:dyDescent="0.25">
      <c r="A122" s="159" t="str">
        <f>DENEME_v2!D119</f>
        <v>GEO</v>
      </c>
      <c r="B122" s="160">
        <f>DENEME_v2!Q119</f>
        <v>36</v>
      </c>
      <c r="C122" s="160">
        <f>DENEME_v2!R119</f>
        <v>33</v>
      </c>
      <c r="D122" s="160" t="str">
        <f>DENEME_v2!E119</f>
        <v>C</v>
      </c>
      <c r="E122" s="161" t="str">
        <f>IFERROR(VLOOKUP(F122,DENEME_v2!$AJ:$AN,4,0),"")</f>
        <v>Piramitler</v>
      </c>
      <c r="F122" s="153">
        <f>DENEME_v2!F119</f>
        <v>512030205</v>
      </c>
    </row>
    <row r="123" spans="1:6" x14ac:dyDescent="0.25">
      <c r="A123" s="159" t="str">
        <f>DENEME_v2!D120</f>
        <v>GEO</v>
      </c>
      <c r="B123" s="160">
        <f>DENEME_v2!Q120</f>
        <v>37</v>
      </c>
      <c r="C123" s="160">
        <f>DENEME_v2!R120</f>
        <v>40</v>
      </c>
      <c r="D123" s="160" t="str">
        <f>DENEME_v2!E120</f>
        <v>E</v>
      </c>
      <c r="E123" s="161" t="str">
        <f>IFERROR(VLOOKUP(F123,DENEME_v2!$AJ:$AN,4,0),"")</f>
        <v>Trigonometri</v>
      </c>
      <c r="F123" s="153">
        <f>DENEME_v2!F120</f>
        <v>410030901</v>
      </c>
    </row>
    <row r="124" spans="1:6" x14ac:dyDescent="0.25">
      <c r="A124" s="159" t="str">
        <f>DENEME_v2!D121</f>
        <v>GEO</v>
      </c>
      <c r="B124" s="160">
        <f>DENEME_v2!Q121</f>
        <v>38</v>
      </c>
      <c r="C124" s="160">
        <f>DENEME_v2!R121</f>
        <v>39</v>
      </c>
      <c r="D124" s="160" t="str">
        <f>DENEME_v2!E121</f>
        <v>D</v>
      </c>
      <c r="E124" s="161" t="str">
        <f>IFERROR(VLOOKUP(F124,DENEME_v2!$AJ:$AN,4,0),"")</f>
        <v>Trigonometri</v>
      </c>
      <c r="F124" s="153">
        <f>DENEME_v2!F121</f>
        <v>410030901</v>
      </c>
    </row>
    <row r="125" spans="1:6" x14ac:dyDescent="0.25">
      <c r="A125" s="159" t="str">
        <f>DENEME_v2!D122</f>
        <v>GEO</v>
      </c>
      <c r="B125" s="160">
        <f>DENEME_v2!Q122</f>
        <v>39</v>
      </c>
      <c r="C125" s="160">
        <f>DENEME_v2!R122</f>
        <v>38</v>
      </c>
      <c r="D125" s="160" t="str">
        <f>DENEME_v2!E122</f>
        <v>B</v>
      </c>
      <c r="E125" s="161" t="str">
        <f>IFERROR(VLOOKUP(F125,DENEME_v2!$AJ:$AN,4,0),"")</f>
        <v>Trigonometri</v>
      </c>
      <c r="F125" s="153">
        <f>DENEME_v2!F122</f>
        <v>410030901</v>
      </c>
    </row>
    <row r="126" spans="1:6" x14ac:dyDescent="0.25">
      <c r="A126" s="159" t="str">
        <f>DENEME_v2!D123</f>
        <v>GEO</v>
      </c>
      <c r="B126" s="160">
        <f>DENEME_v2!Q123</f>
        <v>40</v>
      </c>
      <c r="C126" s="160">
        <f>DENEME_v2!R123</f>
        <v>37</v>
      </c>
      <c r="D126" s="160" t="str">
        <f>DENEME_v2!E123</f>
        <v>E</v>
      </c>
      <c r="E126" s="161" t="str">
        <f>IFERROR(VLOOKUP(F126,DENEME_v2!$AJ:$AN,4,0),"")</f>
        <v>Çemberde Uzunluklar</v>
      </c>
      <c r="F126" s="153">
        <f>DENEME_v2!F123</f>
        <v>509040103</v>
      </c>
    </row>
    <row r="127" spans="1:6" x14ac:dyDescent="0.25">
      <c r="A127" s="159" t="str">
        <f>DENEME_v2!D124</f>
        <v>FIZ</v>
      </c>
      <c r="B127" s="160">
        <f>DENEME_v2!Q124</f>
        <v>1</v>
      </c>
      <c r="C127" s="160">
        <f>DENEME_v2!R124</f>
        <v>4</v>
      </c>
      <c r="D127" s="160" t="str">
        <f>DENEME_v2!E124</f>
        <v>D</v>
      </c>
      <c r="E127" s="161" t="str">
        <f>IFERROR(VLOOKUP(F127,DENEME_v2!$AJ:$AN,4,0),"")</f>
        <v>Radyoaktivite</v>
      </c>
      <c r="F127" s="153">
        <f>DENEME_v2!F124</f>
        <v>106030000</v>
      </c>
    </row>
    <row r="128" spans="1:6" x14ac:dyDescent="0.25">
      <c r="A128" s="159" t="str">
        <f>DENEME_v2!D125</f>
        <v>FIZ</v>
      </c>
      <c r="B128" s="160">
        <f>DENEME_v2!Q125</f>
        <v>2</v>
      </c>
      <c r="C128" s="160">
        <f>DENEME_v2!R125</f>
        <v>3</v>
      </c>
      <c r="D128" s="160" t="str">
        <f>DENEME_v2!E125</f>
        <v>B</v>
      </c>
      <c r="E128" s="161" t="str">
        <f>IFERROR(VLOOKUP(F128,DENEME_v2!$AJ:$AN,4,0),"")</f>
        <v>Paralel Levhalar</v>
      </c>
      <c r="F128" s="153">
        <f>DENEME_v2!F125</f>
        <v>103050000</v>
      </c>
    </row>
    <row r="129" spans="1:6" x14ac:dyDescent="0.25">
      <c r="A129" s="159" t="str">
        <f>DENEME_v2!D126</f>
        <v>FIZ</v>
      </c>
      <c r="B129" s="160">
        <f>DENEME_v2!Q126</f>
        <v>3</v>
      </c>
      <c r="C129" s="160">
        <f>DENEME_v2!R126</f>
        <v>2</v>
      </c>
      <c r="D129" s="160" t="str">
        <f>DENEME_v2!E126</f>
        <v>C</v>
      </c>
      <c r="E129" s="161" t="str">
        <f>IFERROR(VLOOKUP(F129,DENEME_v2!$AJ:$AN,4,0),"")</f>
        <v>Elektromanyetik Dalgalar</v>
      </c>
      <c r="F129" s="153">
        <f>DENEME_v2!F126</f>
        <v>104030501</v>
      </c>
    </row>
    <row r="130" spans="1:6" x14ac:dyDescent="0.25">
      <c r="A130" s="159" t="str">
        <f>DENEME_v2!D127</f>
        <v>FIZ</v>
      </c>
      <c r="B130" s="160">
        <f>DENEME_v2!Q127</f>
        <v>4</v>
      </c>
      <c r="C130" s="160">
        <f>DENEME_v2!R127</f>
        <v>1</v>
      </c>
      <c r="D130" s="160" t="str">
        <f>DENEME_v2!E127</f>
        <v>E</v>
      </c>
      <c r="E130" s="161" t="str">
        <f>IFERROR(VLOOKUP(F130,DENEME_v2!$AJ:$AN,4,0),"")</f>
        <v>Akım Geçen Düz Telin Manyetik Alanı</v>
      </c>
      <c r="F130" s="153">
        <f>DENEME_v2!F127</f>
        <v>103070301</v>
      </c>
    </row>
    <row r="131" spans="1:6" x14ac:dyDescent="0.25">
      <c r="A131" s="159" t="str">
        <f>DENEME_v2!D128</f>
        <v>FIZ</v>
      </c>
      <c r="B131" s="160">
        <f>DENEME_v2!Q128</f>
        <v>5</v>
      </c>
      <c r="C131" s="160">
        <f>DENEME_v2!R128</f>
        <v>8</v>
      </c>
      <c r="D131" s="160" t="str">
        <f>DENEME_v2!E128</f>
        <v>D</v>
      </c>
      <c r="E131" s="161" t="str">
        <f>IFERROR(VLOOKUP(F131,DENEME_v2!$AJ:$AN,4,0),"")</f>
        <v>Kepler Kanunları</v>
      </c>
      <c r="F131" s="153">
        <f>DENEME_v2!F128</f>
        <v>105040302</v>
      </c>
    </row>
    <row r="132" spans="1:6" x14ac:dyDescent="0.25">
      <c r="A132" s="159" t="str">
        <f>DENEME_v2!D129</f>
        <v>FIZ</v>
      </c>
      <c r="B132" s="160">
        <f>DENEME_v2!Q129</f>
        <v>6</v>
      </c>
      <c r="C132" s="160">
        <f>DENEME_v2!R129</f>
        <v>7</v>
      </c>
      <c r="D132" s="160" t="str">
        <f>DENEME_v2!E129</f>
        <v>C</v>
      </c>
      <c r="E132" s="161" t="str">
        <f>IFERROR(VLOOKUP(F132,DENEME_v2!$AJ:$AN,4,0),"")</f>
        <v>Kütle ve Ağırlık Merkezi</v>
      </c>
      <c r="F132" s="153">
        <f>DENEME_v2!F129</f>
        <v>102100000</v>
      </c>
    </row>
    <row r="133" spans="1:6" x14ac:dyDescent="0.25">
      <c r="A133" s="159" t="str">
        <f>DENEME_v2!D130</f>
        <v>FIZ</v>
      </c>
      <c r="B133" s="160">
        <f>DENEME_v2!Q130</f>
        <v>7</v>
      </c>
      <c r="C133" s="160">
        <f>DENEME_v2!R130</f>
        <v>6</v>
      </c>
      <c r="D133" s="160" t="str">
        <f>DENEME_v2!E130</f>
        <v>B</v>
      </c>
      <c r="E133" s="161" t="str">
        <f>IFERROR(VLOOKUP(F133,DENEME_v2!$AJ:$AN,4,0),"")</f>
        <v>Basit Makineler</v>
      </c>
      <c r="F133" s="153">
        <f>DENEME_v2!F130</f>
        <v>102110000</v>
      </c>
    </row>
    <row r="134" spans="1:6" x14ac:dyDescent="0.25">
      <c r="A134" s="159" t="str">
        <f>DENEME_v2!D131</f>
        <v>FIZ</v>
      </c>
      <c r="B134" s="160">
        <f>DENEME_v2!Q131</f>
        <v>8</v>
      </c>
      <c r="C134" s="160">
        <f>DENEME_v2!R131</f>
        <v>5</v>
      </c>
      <c r="D134" s="160" t="str">
        <f>DENEME_v2!E131</f>
        <v>D</v>
      </c>
      <c r="E134" s="161" t="str">
        <f>IFERROR(VLOOKUP(F134,DENEME_v2!$AJ:$AN,4,0),"")</f>
        <v>Irmak Problemleri</v>
      </c>
      <c r="F134" s="153">
        <f>DENEME_v2!F131</f>
        <v>102030201</v>
      </c>
    </row>
    <row r="135" spans="1:6" x14ac:dyDescent="0.25">
      <c r="A135" s="159" t="str">
        <f>DENEME_v2!D132</f>
        <v>FIZ</v>
      </c>
      <c r="B135" s="160">
        <f>DENEME_v2!Q132</f>
        <v>9</v>
      </c>
      <c r="C135" s="160">
        <f>DENEME_v2!R132</f>
        <v>12</v>
      </c>
      <c r="D135" s="160" t="str">
        <f>DENEME_v2!E132</f>
        <v>C</v>
      </c>
      <c r="E135" s="161" t="str">
        <f>IFERROR(VLOOKUP(F135,DENEME_v2!$AJ:$AN,4,0),"")</f>
        <v>Dönme Kinetik Enerjisi</v>
      </c>
      <c r="F135" s="153">
        <f>DENEME_v2!F132</f>
        <v>105020301</v>
      </c>
    </row>
    <row r="136" spans="1:6" x14ac:dyDescent="0.25">
      <c r="A136" s="159" t="str">
        <f>DENEME_v2!D133</f>
        <v>FIZ</v>
      </c>
      <c r="B136" s="160">
        <f>DENEME_v2!Q133</f>
        <v>10</v>
      </c>
      <c r="C136" s="160">
        <f>DENEME_v2!R133</f>
        <v>11</v>
      </c>
      <c r="D136" s="160" t="str">
        <f>DENEME_v2!E133</f>
        <v>B</v>
      </c>
      <c r="E136" s="161" t="str">
        <f>IFERROR(VLOOKUP(F136,DENEME_v2!$AJ:$AN,4,0),"")</f>
        <v>Fotoelektrik Olay</v>
      </c>
      <c r="F136" s="153">
        <f>DENEME_v2!F133</f>
        <v>107030000</v>
      </c>
    </row>
    <row r="137" spans="1:6" x14ac:dyDescent="0.25">
      <c r="A137" s="159" t="str">
        <f>DENEME_v2!D134</f>
        <v>FIZ</v>
      </c>
      <c r="B137" s="160">
        <f>DENEME_v2!Q134</f>
        <v>11</v>
      </c>
      <c r="C137" s="160">
        <f>DENEME_v2!R134</f>
        <v>10</v>
      </c>
      <c r="D137" s="160" t="str">
        <f>DENEME_v2!E134</f>
        <v>A</v>
      </c>
      <c r="E137" s="161" t="str">
        <f>IFERROR(VLOOKUP(F137,DENEME_v2!$AJ:$AN,4,0),"")</f>
        <v>Bir Boyutta Coulomb Kuvveti</v>
      </c>
      <c r="F137" s="153">
        <f>DENEME_v2!F134</f>
        <v>103010201</v>
      </c>
    </row>
    <row r="138" spans="1:6" x14ac:dyDescent="0.25">
      <c r="A138" s="159" t="str">
        <f>DENEME_v2!D135</f>
        <v>FIZ</v>
      </c>
      <c r="B138" s="160">
        <f>DENEME_v2!Q135</f>
        <v>12</v>
      </c>
      <c r="C138" s="160">
        <f>DENEME_v2!R135</f>
        <v>9</v>
      </c>
      <c r="D138" s="160" t="str">
        <f>DENEME_v2!E135</f>
        <v>A</v>
      </c>
      <c r="E138" s="161" t="str">
        <f>IFERROR(VLOOKUP(F138,DENEME_v2!$AJ:$AN,4,0),"")</f>
        <v>Tork Dengesi</v>
      </c>
      <c r="F138" s="153">
        <f>DENEME_v2!F135</f>
        <v>102090102</v>
      </c>
    </row>
    <row r="139" spans="1:6" x14ac:dyDescent="0.25">
      <c r="A139" s="159" t="str">
        <f>DENEME_v2!D136</f>
        <v>FIZ</v>
      </c>
      <c r="B139" s="160">
        <f>DENEME_v2!Q136</f>
        <v>13</v>
      </c>
      <c r="C139" s="160">
        <f>DENEME_v2!R136</f>
        <v>14</v>
      </c>
      <c r="D139" s="160" t="str">
        <f>DENEME_v2!E136</f>
        <v>E</v>
      </c>
      <c r="E139" s="161" t="str">
        <f>IFERROR(VLOOKUP(F139,DENEME_v2!$AJ:$AN,4,0),"")</f>
        <v>Düzgün Çembersel Hareket</v>
      </c>
      <c r="F139" s="153">
        <f>DENEME_v2!F136</f>
        <v>105010000</v>
      </c>
    </row>
    <row r="140" spans="1:6" x14ac:dyDescent="0.25">
      <c r="A140" s="159" t="str">
        <f>DENEME_v2!D137</f>
        <v>FIZ</v>
      </c>
      <c r="B140" s="160">
        <f>DENEME_v2!Q137</f>
        <v>14</v>
      </c>
      <c r="C140" s="160">
        <f>DENEME_v2!R137</f>
        <v>13</v>
      </c>
      <c r="D140" s="160" t="str">
        <f>DENEME_v2!E137</f>
        <v>E</v>
      </c>
      <c r="E140" s="161" t="str">
        <f>IFERROR(VLOOKUP(F140,DENEME_v2!$AJ:$AN,4,0),"")</f>
        <v>Basit Harmonik Hareket</v>
      </c>
      <c r="F140" s="153">
        <f>DENEME_v2!F137</f>
        <v>105050000</v>
      </c>
    </row>
    <row r="141" spans="1:6" x14ac:dyDescent="0.25">
      <c r="A141" s="159" t="str">
        <f>DENEME_v2!D138</f>
        <v>KIM</v>
      </c>
      <c r="B141" s="160">
        <f>DENEME_v2!Q138</f>
        <v>15</v>
      </c>
      <c r="C141" s="160">
        <f>DENEME_v2!R138</f>
        <v>16</v>
      </c>
      <c r="D141" s="160" t="str">
        <f>DENEME_v2!E138</f>
        <v>C</v>
      </c>
      <c r="E141" s="161" t="str">
        <f>IFERROR(VLOOKUP(F141,DENEME_v2!$AJ:$AN,4,0),"")</f>
        <v>Tepkime Hızları</v>
      </c>
      <c r="F141" s="153">
        <f>DENEME_v2!F138</f>
        <v>211050100</v>
      </c>
    </row>
    <row r="142" spans="1:6" x14ac:dyDescent="0.25">
      <c r="A142" s="159" t="str">
        <f>DENEME_v2!D139</f>
        <v>KIM</v>
      </c>
      <c r="B142" s="160">
        <f>DENEME_v2!Q139</f>
        <v>16</v>
      </c>
      <c r="C142" s="160">
        <f>DENEME_v2!R139</f>
        <v>17</v>
      </c>
      <c r="D142" s="160" t="str">
        <f>DENEME_v2!E139</f>
        <v>C</v>
      </c>
      <c r="E142" s="161" t="str">
        <f>IFERROR(VLOOKUP(F142,DENEME_v2!$AJ:$AN,4,0),"")</f>
        <v xml:space="preserve">Dengeyi Etkileyen Faktörler </v>
      </c>
      <c r="F142" s="153">
        <f>DENEME_v2!F139</f>
        <v>211060200</v>
      </c>
    </row>
    <row r="143" spans="1:6" x14ac:dyDescent="0.25">
      <c r="A143" s="159" t="str">
        <f>DENEME_v2!D140</f>
        <v>KIM</v>
      </c>
      <c r="B143" s="160">
        <f>DENEME_v2!Q140</f>
        <v>17</v>
      </c>
      <c r="C143" s="160">
        <f>DENEME_v2!R140</f>
        <v>15</v>
      </c>
      <c r="D143" s="160" t="str">
        <f>DENEME_v2!E140</f>
        <v>D</v>
      </c>
      <c r="E143" s="161" t="str">
        <f>IFERROR(VLOOKUP(F143,DENEME_v2!$AJ:$AN,4,0),"")</f>
        <v>Derişim Birimleri Molarite, Molalite</v>
      </c>
      <c r="F143" s="153">
        <f>DENEME_v2!F140</f>
        <v>211030203</v>
      </c>
    </row>
    <row r="144" spans="1:6" x14ac:dyDescent="0.25">
      <c r="A144" s="159" t="str">
        <f>DENEME_v2!D141</f>
        <v>KIM</v>
      </c>
      <c r="B144" s="160">
        <f>DENEME_v2!Q141</f>
        <v>18</v>
      </c>
      <c r="C144" s="160">
        <f>DENEME_v2!R141</f>
        <v>21</v>
      </c>
      <c r="D144" s="160" t="str">
        <f>DENEME_v2!E141</f>
        <v>A</v>
      </c>
      <c r="E144" s="161" t="str">
        <f>IFERROR(VLOOKUP(F144,DENEME_v2!$AJ:$AN,4,0),"")</f>
        <v>Oluşum Entalpisi</v>
      </c>
      <c r="F144" s="153">
        <f>DENEME_v2!F141</f>
        <v>211040200</v>
      </c>
    </row>
    <row r="145" spans="1:6" x14ac:dyDescent="0.25">
      <c r="A145" s="159" t="str">
        <f>DENEME_v2!D142</f>
        <v>KIM</v>
      </c>
      <c r="B145" s="160">
        <f>DENEME_v2!Q142</f>
        <v>19</v>
      </c>
      <c r="C145" s="160">
        <f>DENEME_v2!R142</f>
        <v>22</v>
      </c>
      <c r="D145" s="160" t="str">
        <f>DENEME_v2!E142</f>
        <v>B</v>
      </c>
      <c r="E145" s="161" t="str">
        <f>IFERROR(VLOOKUP(F145,DENEME_v2!$AJ:$AN,4,0),"")</f>
        <v>Çözünürlük, Çözünürlük Çarpımı</v>
      </c>
      <c r="F145" s="153">
        <f>DENEME_v2!F142</f>
        <v>211060801</v>
      </c>
    </row>
    <row r="146" spans="1:6" x14ac:dyDescent="0.25">
      <c r="A146" s="159" t="str">
        <f>DENEME_v2!D143</f>
        <v>KIM</v>
      </c>
      <c r="B146" s="160">
        <f>DENEME_v2!Q143</f>
        <v>20</v>
      </c>
      <c r="C146" s="160">
        <f>DENEME_v2!R143</f>
        <v>20</v>
      </c>
      <c r="D146" s="160" t="str">
        <f>DENEME_v2!E143</f>
        <v>D</v>
      </c>
      <c r="E146" s="161" t="str">
        <f>IFERROR(VLOOKUP(F146,DENEME_v2!$AJ:$AN,4,0),"")</f>
        <v xml:space="preserve">Gerçek Gazlar </v>
      </c>
      <c r="F146" s="153">
        <f>DENEME_v2!F143</f>
        <v>211020500</v>
      </c>
    </row>
    <row r="147" spans="1:6" x14ac:dyDescent="0.25">
      <c r="A147" s="159" t="str">
        <f>DENEME_v2!D144</f>
        <v>KIM</v>
      </c>
      <c r="B147" s="160">
        <f>DENEME_v2!Q144</f>
        <v>21</v>
      </c>
      <c r="C147" s="160">
        <f>DENEME_v2!R144</f>
        <v>19</v>
      </c>
      <c r="D147" s="160" t="str">
        <f>DENEME_v2!E144</f>
        <v>E</v>
      </c>
      <c r="E147" s="161" t="str">
        <f>IFERROR(VLOOKUP(F147,DENEME_v2!$AJ:$AN,4,0),"")</f>
        <v xml:space="preserve">Titrasyon </v>
      </c>
      <c r="F147" s="153">
        <f>DENEME_v2!F144</f>
        <v>211060700</v>
      </c>
    </row>
    <row r="148" spans="1:6" x14ac:dyDescent="0.25">
      <c r="A148" s="159" t="str">
        <f>DENEME_v2!D145</f>
        <v>KIM</v>
      </c>
      <c r="B148" s="160">
        <f>DENEME_v2!Q145</f>
        <v>22</v>
      </c>
      <c r="C148" s="160">
        <f>DENEME_v2!R145</f>
        <v>23</v>
      </c>
      <c r="D148" s="160" t="str">
        <f>DENEME_v2!E145</f>
        <v>A</v>
      </c>
      <c r="E148" s="161" t="str">
        <f>IFERROR(VLOOKUP(F148,DENEME_v2!$AJ:$AN,4,0),"")</f>
        <v xml:space="preserve">Atomun Kuantum Modeli </v>
      </c>
      <c r="F148" s="153">
        <f>DENEME_v2!F145</f>
        <v>211010100</v>
      </c>
    </row>
    <row r="149" spans="1:6" x14ac:dyDescent="0.25">
      <c r="A149" s="159" t="str">
        <f>DENEME_v2!D146</f>
        <v>KIM</v>
      </c>
      <c r="B149" s="160">
        <f>DENEME_v2!Q146</f>
        <v>23</v>
      </c>
      <c r="C149" s="160">
        <f>DENEME_v2!R146</f>
        <v>27</v>
      </c>
      <c r="D149" s="160" t="str">
        <f>DENEME_v2!E146</f>
        <v>E</v>
      </c>
      <c r="E149" s="161" t="str">
        <f>IFERROR(VLOOKUP(F149,DENEME_v2!$AJ:$AN,4,0),"")</f>
        <v>Elektrotlar ve Elektrokimyasal Hücreler</v>
      </c>
      <c r="F149" s="153">
        <f>DENEME_v2!F146</f>
        <v>212010200</v>
      </c>
    </row>
    <row r="150" spans="1:6" x14ac:dyDescent="0.25">
      <c r="A150" s="159" t="str">
        <f>DENEME_v2!D147</f>
        <v>KIM</v>
      </c>
      <c r="B150" s="160">
        <f>DENEME_v2!Q147</f>
        <v>24</v>
      </c>
      <c r="C150" s="160">
        <f>DENEME_v2!R147</f>
        <v>26</v>
      </c>
      <c r="D150" s="160" t="str">
        <f>DENEME_v2!E147</f>
        <v>A</v>
      </c>
      <c r="E150" s="161" t="str">
        <f>IFERROR(VLOOKUP(F150,DENEME_v2!$AJ:$AN,4,0),"")</f>
        <v xml:space="preserve">Hidrokarbonlar </v>
      </c>
      <c r="F150" s="153">
        <f>DENEME_v2!F147</f>
        <v>212030100</v>
      </c>
    </row>
    <row r="151" spans="1:6" x14ac:dyDescent="0.25">
      <c r="A151" s="159" t="str">
        <f>DENEME_v2!D148</f>
        <v>KIM</v>
      </c>
      <c r="B151" s="160">
        <f>DENEME_v2!Q148</f>
        <v>25</v>
      </c>
      <c r="C151" s="160">
        <f>DENEME_v2!R148</f>
        <v>24</v>
      </c>
      <c r="D151" s="160" t="str">
        <f>DENEME_v2!E148</f>
        <v>A</v>
      </c>
      <c r="E151" s="161" t="str">
        <f>IFERROR(VLOOKUP(F151,DENEME_v2!$AJ:$AN,4,0),"")</f>
        <v xml:space="preserve">Hibritleşme - Molekül Geometrileri  </v>
      </c>
      <c r="F151" s="153">
        <f>DENEME_v2!F148</f>
        <v>212020500</v>
      </c>
    </row>
    <row r="152" spans="1:6" x14ac:dyDescent="0.25">
      <c r="A152" s="159" t="str">
        <f>DENEME_v2!D149</f>
        <v>KIM</v>
      </c>
      <c r="B152" s="160">
        <f>DENEME_v2!Q149</f>
        <v>26</v>
      </c>
      <c r="C152" s="160">
        <f>DENEME_v2!R149</f>
        <v>25</v>
      </c>
      <c r="D152" s="160" t="str">
        <f>DENEME_v2!E149</f>
        <v>E</v>
      </c>
      <c r="E152" s="161" t="str">
        <f>IFERROR(VLOOKUP(F152,DENEME_v2!$AJ:$AN,4,0),"")</f>
        <v>Organik Bileşikler</v>
      </c>
      <c r="F152" s="153">
        <f>DENEME_v2!F149</f>
        <v>212030000</v>
      </c>
    </row>
    <row r="153" spans="1:6" x14ac:dyDescent="0.25">
      <c r="A153" s="159" t="str">
        <f>DENEME_v2!D150</f>
        <v>KIM</v>
      </c>
      <c r="B153" s="160">
        <f>DENEME_v2!Q150</f>
        <v>27</v>
      </c>
      <c r="C153" s="160">
        <f>DENEME_v2!R150</f>
        <v>18</v>
      </c>
      <c r="D153" s="160" t="str">
        <f>DENEME_v2!E150</f>
        <v>B</v>
      </c>
      <c r="E153" s="161" t="str">
        <f>IFERROR(VLOOKUP(F153,DENEME_v2!$AJ:$AN,4,0),"")</f>
        <v xml:space="preserve">Karboksilik Asitler </v>
      </c>
      <c r="F153" s="153">
        <f>DENEME_v2!F150</f>
        <v>212031100</v>
      </c>
    </row>
    <row r="154" spans="1:6" x14ac:dyDescent="0.25">
      <c r="A154" s="159" t="str">
        <f>DENEME_v2!D151</f>
        <v>BİO</v>
      </c>
      <c r="B154" s="160">
        <f>DENEME_v2!Q151</f>
        <v>28</v>
      </c>
      <c r="C154" s="160">
        <f>DENEME_v2!R151</f>
        <v>31</v>
      </c>
      <c r="D154" s="160" t="str">
        <f>DENEME_v2!E151</f>
        <v>C</v>
      </c>
      <c r="E154" s="161" t="str">
        <f>IFERROR(VLOOKUP(F154,DENEME_v2!$AJ:$AN,4,0),"")</f>
        <v>Endokrin Bezler ve Hormonlar</v>
      </c>
      <c r="F154" s="153">
        <f>DENEME_v2!F151</f>
        <v>312010643</v>
      </c>
    </row>
    <row r="155" spans="1:6" x14ac:dyDescent="0.25">
      <c r="A155" s="159" t="str">
        <f>DENEME_v2!D152</f>
        <v>BİO</v>
      </c>
      <c r="B155" s="160">
        <f>DENEME_v2!Q152</f>
        <v>29</v>
      </c>
      <c r="C155" s="160">
        <f>DENEME_v2!R152</f>
        <v>30</v>
      </c>
      <c r="D155" s="160" t="str">
        <f>DENEME_v2!E152</f>
        <v>C</v>
      </c>
      <c r="E155" s="161" t="str">
        <f>IFERROR(VLOOKUP(F155,DENEME_v2!$AJ:$AN,4,0),"")</f>
        <v>Sinir Sisteminin Yapısı ve Görevi</v>
      </c>
      <c r="F155" s="153">
        <f>DENEME_v2!F152</f>
        <v>312010606</v>
      </c>
    </row>
    <row r="156" spans="1:6" x14ac:dyDescent="0.25">
      <c r="A156" s="159" t="str">
        <f>DENEME_v2!D153</f>
        <v>BİO</v>
      </c>
      <c r="B156" s="160">
        <f>DENEME_v2!Q153</f>
        <v>30</v>
      </c>
      <c r="C156" s="160">
        <f>DENEME_v2!R153</f>
        <v>29</v>
      </c>
      <c r="D156" s="160" t="str">
        <f>DENEME_v2!E153</f>
        <v>A</v>
      </c>
      <c r="E156" s="161" t="str">
        <f>IFERROR(VLOOKUP(F156,DENEME_v2!$AJ:$AN,4,0),"")</f>
        <v>Kas Doku ve Özellikleri</v>
      </c>
      <c r="F156" s="153">
        <f>DENEME_v2!F153</f>
        <v>312010518</v>
      </c>
    </row>
    <row r="157" spans="1:6" x14ac:dyDescent="0.25">
      <c r="A157" s="159" t="str">
        <f>DENEME_v2!D154</f>
        <v>BIO</v>
      </c>
      <c r="B157" s="160">
        <f>DENEME_v2!Q154</f>
        <v>31</v>
      </c>
      <c r="C157" s="160">
        <f>DENEME_v2!R154</f>
        <v>28</v>
      </c>
      <c r="D157" s="160" t="str">
        <f>DENEME_v2!E154</f>
        <v>B</v>
      </c>
      <c r="E157" s="161" t="str">
        <f>IFERROR(VLOOKUP(F157,DENEME_v2!$AJ:$AN,4,0),"")</f>
        <v>RNA</v>
      </c>
      <c r="F157" s="153">
        <f>DENEME_v2!F154</f>
        <v>311020304</v>
      </c>
    </row>
    <row r="158" spans="1:6" x14ac:dyDescent="0.25">
      <c r="A158" s="159" t="str">
        <f>DENEME_v2!D155</f>
        <v>BIO</v>
      </c>
      <c r="B158" s="160">
        <f>DENEME_v2!Q155</f>
        <v>32</v>
      </c>
      <c r="C158" s="160">
        <f>DENEME_v2!R155</f>
        <v>39</v>
      </c>
      <c r="D158" s="160" t="str">
        <f>DENEME_v2!E155</f>
        <v>D</v>
      </c>
      <c r="E158" s="161" t="str">
        <f>IFERROR(VLOOKUP(F158,DENEME_v2!$AJ:$AN,4,0),"")</f>
        <v>Üriner Sistem</v>
      </c>
      <c r="F158" s="153">
        <f>DENEME_v2!F155</f>
        <v>312010404</v>
      </c>
    </row>
    <row r="159" spans="1:6" x14ac:dyDescent="0.25">
      <c r="A159" s="159" t="str">
        <f>DENEME_v2!D156</f>
        <v>BIO</v>
      </c>
      <c r="B159" s="160">
        <f>DENEME_v2!Q156</f>
        <v>33</v>
      </c>
      <c r="C159" s="160">
        <f>DENEME_v2!R156</f>
        <v>40</v>
      </c>
      <c r="D159" s="160" t="str">
        <f>DENEME_v2!E156</f>
        <v>E</v>
      </c>
      <c r="E159" s="161" t="str">
        <f>IFERROR(VLOOKUP(F159,DENEME_v2!$AJ:$AN,4,0),"")</f>
        <v>Dişi ve Erkek üreme Sistemi</v>
      </c>
      <c r="F159" s="153">
        <f>DENEME_v2!F156</f>
        <v>312010713</v>
      </c>
    </row>
    <row r="160" spans="1:6" x14ac:dyDescent="0.25">
      <c r="A160" s="159" t="str">
        <f>DENEME_v2!D157</f>
        <v>BİO</v>
      </c>
      <c r="B160" s="160">
        <f>DENEME_v2!Q157</f>
        <v>34</v>
      </c>
      <c r="C160" s="160">
        <f>DENEME_v2!R157</f>
        <v>38</v>
      </c>
      <c r="D160" s="160" t="str">
        <f>DENEME_v2!E157</f>
        <v>D</v>
      </c>
      <c r="E160" s="161" t="str">
        <f>IFERROR(VLOOKUP(F160,DENEME_v2!$AJ:$AN,4,0),"")</f>
        <v>Bitkisel Organlar</v>
      </c>
      <c r="F160" s="153">
        <f>DENEME_v2!F157</f>
        <v>311010101</v>
      </c>
    </row>
    <row r="161" spans="1:6" x14ac:dyDescent="0.25">
      <c r="A161" s="159" t="str">
        <f>DENEME_v2!D158</f>
        <v>BİO</v>
      </c>
      <c r="B161" s="160">
        <f>DENEME_v2!Q158</f>
        <v>35</v>
      </c>
      <c r="C161" s="160">
        <f>DENEME_v2!R158</f>
        <v>37</v>
      </c>
      <c r="D161" s="160" t="str">
        <f>DENEME_v2!E158</f>
        <v>B</v>
      </c>
      <c r="E161" s="161" t="str">
        <f>IFERROR(VLOOKUP(F161,DENEME_v2!$AJ:$AN,4,0),"")</f>
        <v>Kan Dolaşım Sistemi</v>
      </c>
      <c r="F161" s="153">
        <f>DENEME_v2!F158</f>
        <v>312010309</v>
      </c>
    </row>
    <row r="162" spans="1:6" x14ac:dyDescent="0.25">
      <c r="A162" s="159" t="str">
        <f>DENEME_v2!D159</f>
        <v>BİO</v>
      </c>
      <c r="B162" s="160">
        <f>DENEME_v2!Q159</f>
        <v>36</v>
      </c>
      <c r="C162" s="160">
        <f>DENEME_v2!R159</f>
        <v>36</v>
      </c>
      <c r="D162" s="160" t="str">
        <f>DENEME_v2!E159</f>
        <v>D</v>
      </c>
      <c r="E162" s="161" t="str">
        <f>IFERROR(VLOOKUP(F162,DENEME_v2!$AJ:$AN,4,0),"")</f>
        <v>Hücre Solunumu</v>
      </c>
      <c r="F162" s="153">
        <f>DENEME_v2!F159</f>
        <v>310010102</v>
      </c>
    </row>
    <row r="163" spans="1:6" x14ac:dyDescent="0.25">
      <c r="A163" s="159" t="str">
        <f>DENEME_v2!D160</f>
        <v>BIO</v>
      </c>
      <c r="B163" s="160">
        <f>DENEME_v2!Q160</f>
        <v>37</v>
      </c>
      <c r="C163" s="160">
        <f>DENEME_v2!R160</f>
        <v>35</v>
      </c>
      <c r="D163" s="160" t="str">
        <f>DENEME_v2!E160</f>
        <v>B</v>
      </c>
      <c r="E163" s="161" t="str">
        <f>IFERROR(VLOOKUP(F163,DENEME_v2!$AJ:$AN,4,0),"")</f>
        <v>Fotosentez</v>
      </c>
      <c r="F163" s="153">
        <f>DENEME_v2!F160</f>
        <v>310010201</v>
      </c>
    </row>
    <row r="164" spans="1:6" x14ac:dyDescent="0.25">
      <c r="A164" s="159" t="str">
        <f>DENEME_v2!D161</f>
        <v>BIO</v>
      </c>
      <c r="B164" s="160">
        <f>DENEME_v2!Q161</f>
        <v>38</v>
      </c>
      <c r="C164" s="160">
        <f>DENEME_v2!R161</f>
        <v>34</v>
      </c>
      <c r="D164" s="160" t="str">
        <f>DENEME_v2!E161</f>
        <v>E</v>
      </c>
      <c r="E164" s="161" t="str">
        <f>IFERROR(VLOOKUP(F164,DENEME_v2!$AJ:$AN,4,0),"")</f>
        <v>Komünite Ekolojisi</v>
      </c>
      <c r="F164" s="153">
        <f>DENEME_v2!F161</f>
        <v>311030101</v>
      </c>
    </row>
    <row r="165" spans="1:6" x14ac:dyDescent="0.25">
      <c r="A165" s="159" t="str">
        <f>DENEME_v2!D162</f>
        <v>BIO</v>
      </c>
      <c r="B165" s="160">
        <f>DENEME_v2!Q162</f>
        <v>39</v>
      </c>
      <c r="C165" s="160">
        <f>DENEME_v2!R162</f>
        <v>33</v>
      </c>
      <c r="D165" s="160" t="str">
        <f>DENEME_v2!E162</f>
        <v>E</v>
      </c>
      <c r="E165" s="161" t="str">
        <f>IFERROR(VLOOKUP(F165,DENEME_v2!$AJ:$AN,4,0),"")</f>
        <v>Bitkilerde Eşeyli üreme</v>
      </c>
      <c r="F165" s="153">
        <f>DENEME_v2!F162</f>
        <v>311010501</v>
      </c>
    </row>
    <row r="166" spans="1:6" x14ac:dyDescent="0.25">
      <c r="A166" s="159" t="str">
        <f>DENEME_v2!D163</f>
        <v>BİO</v>
      </c>
      <c r="B166" s="160">
        <f>DENEME_v2!Q163</f>
        <v>40</v>
      </c>
      <c r="C166" s="160">
        <f>DENEME_v2!R163</f>
        <v>32</v>
      </c>
      <c r="D166" s="160" t="str">
        <f>DENEME_v2!E163</f>
        <v>A</v>
      </c>
      <c r="E166" s="161" t="str">
        <f>IFERROR(VLOOKUP(F166,DENEME_v2!$AJ:$AN,4,0),"")</f>
        <v>Bitkilerde Hareket</v>
      </c>
      <c r="F166" s="153">
        <f>DENEME_v2!F163</f>
        <v>311010404</v>
      </c>
    </row>
  </sheetData>
  <sheetProtection algorithmName="SHA-512" hashValue="Qv6zfqx8PNZX8WYxegcSCd8OpG9PMtTkBJ1l21tYWThlJoi9q4+L1GdVJ7RYgznxt5+k/80kd/4uU8axXzqtQw==" saltValue="pRcb7A6W0IK+F5k5ggYPgg==" spinCount="100000" sheet="1" objects="1" scenarios="1"/>
  <mergeCells count="6">
    <mergeCell ref="B1:E1"/>
    <mergeCell ref="D2:D3"/>
    <mergeCell ref="E2:E3"/>
    <mergeCell ref="B84:E84"/>
    <mergeCell ref="D85:D86"/>
    <mergeCell ref="E85:E86"/>
  </mergeCells>
  <pageMargins left="0.31496062992125984" right="0.31496062992125984" top="0.35433070866141736" bottom="0.35433070866141736" header="0.31496062992125984" footer="0.31496062992125984"/>
  <pageSetup paperSize="9" scale="56" orientation="portrait" horizontalDpi="1200" verticalDpi="1200" r:id="rId1"/>
  <rowBreaks count="1" manualBreakCount="1">
    <brk id="83" max="16383" man="1"/>
  </rowBreaks>
  <ignoredErrors>
    <ignoredError sqref="C87:C166 C4:C8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1"/>
  <sheetViews>
    <sheetView showGridLines="0" showZeros="0" tabSelected="1" view="pageBreakPreview" zoomScale="145" zoomScaleNormal="145" zoomScaleSheetLayoutView="145" workbookViewId="0">
      <selection activeCell="AB16" sqref="AB16"/>
    </sheetView>
  </sheetViews>
  <sheetFormatPr defaultColWidth="8.85546875" defaultRowHeight="15" x14ac:dyDescent="0.25"/>
  <cols>
    <col min="1" max="1" width="13.42578125" customWidth="1"/>
    <col min="2" max="2" width="3.42578125" style="175" customWidth="1"/>
    <col min="3" max="3" width="1.28515625" style="49" customWidth="1"/>
    <col min="4" max="4" width="3.42578125" customWidth="1"/>
    <col min="5" max="5" width="3.42578125" style="176" customWidth="1"/>
    <col min="6" max="6" width="1.28515625" style="49" customWidth="1"/>
    <col min="7" max="7" width="3.42578125" customWidth="1"/>
    <col min="8" max="8" width="3.42578125" style="176" customWidth="1"/>
    <col min="9" max="9" width="1.28515625" style="49" customWidth="1"/>
    <col min="10" max="10" width="3.42578125" customWidth="1"/>
    <col min="11" max="11" width="3.42578125" style="176" customWidth="1"/>
    <col min="12" max="12" width="1.28515625" style="49" customWidth="1"/>
    <col min="13" max="14" width="3.42578125" customWidth="1"/>
    <col min="15" max="15" width="1.28515625" style="49" customWidth="1"/>
    <col min="16" max="17" width="3.42578125" customWidth="1"/>
    <col min="18" max="18" width="1.28515625" style="49" customWidth="1"/>
    <col min="19" max="20" width="3.42578125" customWidth="1"/>
    <col min="21" max="21" width="1.28515625" style="49" customWidth="1"/>
    <col min="22" max="23" width="3.42578125" customWidth="1"/>
    <col min="24" max="24" width="1.28515625" style="49" customWidth="1"/>
    <col min="25" max="26" width="3.42578125" customWidth="1"/>
    <col min="27" max="27" width="1.28515625" style="49" customWidth="1"/>
    <col min="28" max="28" width="3.42578125" customWidth="1"/>
    <col min="29" max="29" width="6.7109375" customWidth="1"/>
  </cols>
  <sheetData>
    <row r="2" spans="2:28" ht="27.95" customHeight="1" x14ac:dyDescent="0.25">
      <c r="B2" s="212" t="str">
        <f>CONCATENATE(DENEME_v2!$A$1,"  ",DENEME_v2!$C$1,"A  CEVAP ANAHTARI","  ",DENEME_v2!$G$1)</f>
        <v xml:space="preserve">2021-2022   VİP AYT (2. OTURUM) DENEME-7A  CEVAP ANAHTARI  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06"/>
      <c r="AA2" s="206"/>
      <c r="AB2" s="206"/>
    </row>
    <row r="3" spans="2:28" x14ac:dyDescent="0.25">
      <c r="B3" s="213" t="s">
        <v>985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8" t="s">
        <v>986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20"/>
      <c r="Z3" s="205"/>
      <c r="AA3" s="205"/>
      <c r="AB3" s="205"/>
    </row>
    <row r="4" spans="2:28" ht="18" customHeight="1" x14ac:dyDescent="0.25">
      <c r="B4" s="162">
        <v>1</v>
      </c>
      <c r="C4" s="163" t="s">
        <v>987</v>
      </c>
      <c r="D4" s="164" t="str">
        <f>DENEME_v2!$E$4</f>
        <v>B</v>
      </c>
      <c r="E4" s="165">
        <f>B13+1</f>
        <v>11</v>
      </c>
      <c r="F4" s="163" t="s">
        <v>987</v>
      </c>
      <c r="G4" s="164" t="str">
        <f>DENEME_v2!$E$14</f>
        <v>E</v>
      </c>
      <c r="H4" s="165">
        <f>E13+1</f>
        <v>21</v>
      </c>
      <c r="I4" s="163" t="s">
        <v>987</v>
      </c>
      <c r="J4" s="164" t="str">
        <f>DENEME_v2!$E$24</f>
        <v>A</v>
      </c>
      <c r="K4" s="165">
        <f>H13+1</f>
        <v>31</v>
      </c>
      <c r="L4" s="163" t="s">
        <v>987</v>
      </c>
      <c r="M4" s="166" t="str">
        <f>DENEME_v2!$E$34</f>
        <v>B</v>
      </c>
      <c r="N4" s="162">
        <v>1</v>
      </c>
      <c r="O4" s="163" t="s">
        <v>987</v>
      </c>
      <c r="P4" s="164" t="str">
        <f>DENEME_v2!$E$44</f>
        <v>C</v>
      </c>
      <c r="Q4" s="165">
        <f>N13+1</f>
        <v>11</v>
      </c>
      <c r="R4" s="163" t="s">
        <v>987</v>
      </c>
      <c r="S4" s="167" t="str">
        <f>DENEME_v2!$E$54</f>
        <v>B</v>
      </c>
      <c r="T4" s="165">
        <f>Q13+1</f>
        <v>21</v>
      </c>
      <c r="U4" s="163" t="s">
        <v>987</v>
      </c>
      <c r="V4" s="164" t="str">
        <f>DENEME_v2!$E$64</f>
        <v>E</v>
      </c>
      <c r="W4" s="165">
        <f>T13+1</f>
        <v>31</v>
      </c>
      <c r="X4" s="163" t="s">
        <v>987</v>
      </c>
      <c r="Y4" s="166" t="str">
        <f>DENEME_v2!$E$74</f>
        <v>E</v>
      </c>
      <c r="Z4" s="178"/>
      <c r="AA4" s="163"/>
      <c r="AB4" s="179"/>
    </row>
    <row r="5" spans="2:28" ht="18" customHeight="1" x14ac:dyDescent="0.25">
      <c r="B5" s="162">
        <f>B4+1</f>
        <v>2</v>
      </c>
      <c r="C5" s="163" t="s">
        <v>987</v>
      </c>
      <c r="D5" s="164" t="str">
        <f>DENEME_v2!$E$5</f>
        <v>D</v>
      </c>
      <c r="E5" s="165">
        <f>E4+1</f>
        <v>12</v>
      </c>
      <c r="F5" s="163" t="s">
        <v>987</v>
      </c>
      <c r="G5" s="164" t="str">
        <f>DENEME_v2!$E$15</f>
        <v>D</v>
      </c>
      <c r="H5" s="165">
        <f>H4+1</f>
        <v>22</v>
      </c>
      <c r="I5" s="163" t="s">
        <v>987</v>
      </c>
      <c r="J5" s="164" t="str">
        <f>DENEME_v2!$E$25</f>
        <v>B</v>
      </c>
      <c r="K5" s="165">
        <f>K4+1</f>
        <v>32</v>
      </c>
      <c r="L5" s="163" t="s">
        <v>987</v>
      </c>
      <c r="M5" s="166" t="str">
        <f>DENEME_v2!$E$35</f>
        <v>D</v>
      </c>
      <c r="N5" s="162">
        <f>N4+1</f>
        <v>2</v>
      </c>
      <c r="O5" s="163" t="s">
        <v>987</v>
      </c>
      <c r="P5" s="164" t="str">
        <f>DENEME_v2!$E$45</f>
        <v>E</v>
      </c>
      <c r="Q5" s="165">
        <f>Q4+1</f>
        <v>12</v>
      </c>
      <c r="R5" s="163" t="s">
        <v>987</v>
      </c>
      <c r="S5" s="164" t="str">
        <f>DENEME_v2!$E$55</f>
        <v>A</v>
      </c>
      <c r="T5" s="165">
        <f>T4+1</f>
        <v>22</v>
      </c>
      <c r="U5" s="163" t="s">
        <v>987</v>
      </c>
      <c r="V5" s="167" t="str">
        <f>DENEME_v2!$E$65</f>
        <v>B</v>
      </c>
      <c r="W5" s="165">
        <f>W4+1</f>
        <v>32</v>
      </c>
      <c r="X5" s="163" t="s">
        <v>987</v>
      </c>
      <c r="Y5" s="166" t="str">
        <f>DENEME_v2!$E$75</f>
        <v>D</v>
      </c>
      <c r="Z5" s="178"/>
      <c r="AA5" s="163"/>
      <c r="AB5" s="179"/>
    </row>
    <row r="6" spans="2:28" ht="18" customHeight="1" x14ac:dyDescent="0.25">
      <c r="B6" s="162">
        <f t="shared" ref="B6:B12" si="0">B5+1</f>
        <v>3</v>
      </c>
      <c r="C6" s="163" t="s">
        <v>987</v>
      </c>
      <c r="D6" s="164" t="str">
        <f>DENEME_v2!$E$6</f>
        <v>E</v>
      </c>
      <c r="E6" s="165">
        <f t="shared" ref="E6:E12" si="1">E5+1</f>
        <v>13</v>
      </c>
      <c r="F6" s="163" t="s">
        <v>987</v>
      </c>
      <c r="G6" s="164" t="str">
        <f>DENEME_v2!$E$16</f>
        <v>C</v>
      </c>
      <c r="H6" s="165">
        <f t="shared" ref="H6:H12" si="2">H5+1</f>
        <v>23</v>
      </c>
      <c r="I6" s="163" t="s">
        <v>987</v>
      </c>
      <c r="J6" s="164" t="str">
        <f>DENEME_v2!$E$26</f>
        <v>E</v>
      </c>
      <c r="K6" s="165">
        <f t="shared" ref="K6:K12" si="3">K5+1</f>
        <v>33</v>
      </c>
      <c r="L6" s="163" t="s">
        <v>987</v>
      </c>
      <c r="M6" s="166" t="str">
        <f>DENEME_v2!$E$36</f>
        <v>D</v>
      </c>
      <c r="N6" s="162">
        <f t="shared" ref="N6:N12" si="4">N5+1</f>
        <v>3</v>
      </c>
      <c r="O6" s="163" t="s">
        <v>987</v>
      </c>
      <c r="P6" s="164" t="str">
        <f>DENEME_v2!$E$46</f>
        <v>B</v>
      </c>
      <c r="Q6" s="165">
        <f t="shared" ref="Q6:Q12" si="5">Q5+1</f>
        <v>13</v>
      </c>
      <c r="R6" s="163" t="s">
        <v>987</v>
      </c>
      <c r="S6" s="164" t="str">
        <f>DENEME_v2!$E$56</f>
        <v>C</v>
      </c>
      <c r="T6" s="165">
        <f t="shared" ref="T6:T12" si="6">T5+1</f>
        <v>23</v>
      </c>
      <c r="U6" s="163" t="s">
        <v>987</v>
      </c>
      <c r="V6" s="164" t="str">
        <f>DENEME_v2!$E$66</f>
        <v>B</v>
      </c>
      <c r="W6" s="165">
        <f t="shared" ref="W6:W12" si="7">W5+1</f>
        <v>33</v>
      </c>
      <c r="X6" s="163" t="s">
        <v>987</v>
      </c>
      <c r="Y6" s="166" t="str">
        <f>DENEME_v2!$E$76</f>
        <v>E</v>
      </c>
      <c r="Z6" s="178"/>
      <c r="AA6" s="163"/>
      <c r="AB6" s="179"/>
    </row>
    <row r="7" spans="2:28" ht="18" customHeight="1" x14ac:dyDescent="0.25">
      <c r="B7" s="162">
        <f t="shared" si="0"/>
        <v>4</v>
      </c>
      <c r="C7" s="163" t="s">
        <v>987</v>
      </c>
      <c r="D7" s="164" t="str">
        <f>DENEME_v2!$E$7</f>
        <v>C</v>
      </c>
      <c r="E7" s="165">
        <f t="shared" si="1"/>
        <v>14</v>
      </c>
      <c r="F7" s="163" t="s">
        <v>987</v>
      </c>
      <c r="G7" s="167" t="str">
        <f>DENEME_v2!$E$17</f>
        <v>E</v>
      </c>
      <c r="H7" s="165">
        <f t="shared" si="2"/>
        <v>24</v>
      </c>
      <c r="I7" s="163" t="s">
        <v>987</v>
      </c>
      <c r="J7" s="167" t="str">
        <f>DENEME_v2!$E$27</f>
        <v>D</v>
      </c>
      <c r="K7" s="165">
        <f t="shared" si="3"/>
        <v>34</v>
      </c>
      <c r="L7" s="163" t="s">
        <v>987</v>
      </c>
      <c r="M7" s="168" t="str">
        <f>DENEME_v2!$E$37</f>
        <v>A</v>
      </c>
      <c r="N7" s="162">
        <f t="shared" si="4"/>
        <v>4</v>
      </c>
      <c r="O7" s="163" t="s">
        <v>987</v>
      </c>
      <c r="P7" s="164" t="str">
        <f>DENEME_v2!$E$47</f>
        <v>D</v>
      </c>
      <c r="Q7" s="165">
        <f t="shared" si="5"/>
        <v>14</v>
      </c>
      <c r="R7" s="163" t="s">
        <v>987</v>
      </c>
      <c r="S7" s="164" t="str">
        <f>DENEME_v2!$E$57</f>
        <v>D</v>
      </c>
      <c r="T7" s="165">
        <f t="shared" si="6"/>
        <v>24</v>
      </c>
      <c r="U7" s="163" t="s">
        <v>987</v>
      </c>
      <c r="V7" s="164" t="str">
        <f>DENEME_v2!$E$67</f>
        <v>A</v>
      </c>
      <c r="W7" s="165">
        <f t="shared" si="7"/>
        <v>34</v>
      </c>
      <c r="X7" s="163" t="s">
        <v>987</v>
      </c>
      <c r="Y7" s="168" t="str">
        <f>DENEME_v2!$E$77</f>
        <v>A</v>
      </c>
      <c r="Z7" s="178"/>
      <c r="AA7" s="163"/>
      <c r="AB7" s="179"/>
    </row>
    <row r="8" spans="2:28" ht="18" customHeight="1" x14ac:dyDescent="0.25">
      <c r="B8" s="162">
        <f t="shared" si="0"/>
        <v>5</v>
      </c>
      <c r="C8" s="163" t="s">
        <v>987</v>
      </c>
      <c r="D8" s="164" t="str">
        <f>DENEME_v2!$E$8</f>
        <v>B</v>
      </c>
      <c r="E8" s="165">
        <f t="shared" si="1"/>
        <v>15</v>
      </c>
      <c r="F8" s="163" t="s">
        <v>987</v>
      </c>
      <c r="G8" s="164" t="str">
        <f>DENEME_v2!$E$18</f>
        <v>A</v>
      </c>
      <c r="H8" s="165">
        <f t="shared" si="2"/>
        <v>25</v>
      </c>
      <c r="I8" s="163" t="s">
        <v>987</v>
      </c>
      <c r="J8" s="164" t="str">
        <f>DENEME_v2!$E$28</f>
        <v>C</v>
      </c>
      <c r="K8" s="165">
        <f t="shared" si="3"/>
        <v>35</v>
      </c>
      <c r="L8" s="163" t="s">
        <v>987</v>
      </c>
      <c r="M8" s="166" t="str">
        <f>DENEME_v2!$E$38</f>
        <v>D</v>
      </c>
      <c r="N8" s="162">
        <f t="shared" si="4"/>
        <v>5</v>
      </c>
      <c r="O8" s="163" t="s">
        <v>987</v>
      </c>
      <c r="P8" s="164" t="str">
        <f>DENEME_v2!$E$48</f>
        <v>A</v>
      </c>
      <c r="Q8" s="165">
        <f t="shared" si="5"/>
        <v>15</v>
      </c>
      <c r="R8" s="163" t="s">
        <v>987</v>
      </c>
      <c r="S8" s="164" t="str">
        <f>DENEME_v2!$E$58</f>
        <v>D</v>
      </c>
      <c r="T8" s="165">
        <f t="shared" si="6"/>
        <v>25</v>
      </c>
      <c r="U8" s="163" t="s">
        <v>987</v>
      </c>
      <c r="V8" s="164" t="str">
        <f>DENEME_v2!$E$68</f>
        <v>E</v>
      </c>
      <c r="W8" s="165">
        <f t="shared" si="7"/>
        <v>35</v>
      </c>
      <c r="X8" s="163" t="s">
        <v>987</v>
      </c>
      <c r="Y8" s="166" t="str">
        <f>DENEME_v2!$E$78</f>
        <v>E</v>
      </c>
      <c r="Z8" s="178"/>
      <c r="AA8" s="163"/>
      <c r="AB8" s="179"/>
    </row>
    <row r="9" spans="2:28" ht="18" customHeight="1" x14ac:dyDescent="0.25">
      <c r="B9" s="162">
        <f t="shared" si="0"/>
        <v>6</v>
      </c>
      <c r="C9" s="163" t="s">
        <v>987</v>
      </c>
      <c r="D9" s="164" t="str">
        <f>DENEME_v2!$E$9</f>
        <v>D</v>
      </c>
      <c r="E9" s="165">
        <f t="shared" si="1"/>
        <v>16</v>
      </c>
      <c r="F9" s="163" t="s">
        <v>987</v>
      </c>
      <c r="G9" s="164" t="str">
        <f>DENEME_v2!$E$19</f>
        <v>E</v>
      </c>
      <c r="H9" s="165">
        <f t="shared" si="2"/>
        <v>26</v>
      </c>
      <c r="I9" s="163" t="s">
        <v>987</v>
      </c>
      <c r="J9" s="164" t="str">
        <f>DENEME_v2!$E$29</f>
        <v>C</v>
      </c>
      <c r="K9" s="165">
        <f t="shared" si="3"/>
        <v>36</v>
      </c>
      <c r="L9" s="163" t="s">
        <v>987</v>
      </c>
      <c r="M9" s="166" t="str">
        <f>DENEME_v2!$E$39</f>
        <v>A</v>
      </c>
      <c r="N9" s="162">
        <f t="shared" si="4"/>
        <v>6</v>
      </c>
      <c r="O9" s="163" t="s">
        <v>987</v>
      </c>
      <c r="P9" s="164" t="str">
        <f>DENEME_v2!$E$49</f>
        <v>C</v>
      </c>
      <c r="Q9" s="165">
        <f t="shared" si="5"/>
        <v>16</v>
      </c>
      <c r="R9" s="163" t="s">
        <v>987</v>
      </c>
      <c r="S9" s="164" t="str">
        <f>DENEME_v2!$E$59</f>
        <v>D</v>
      </c>
      <c r="T9" s="165">
        <f t="shared" si="6"/>
        <v>26</v>
      </c>
      <c r="U9" s="163" t="s">
        <v>987</v>
      </c>
      <c r="V9" s="164" t="str">
        <f>DENEME_v2!$E$69</f>
        <v>C</v>
      </c>
      <c r="W9" s="165">
        <f t="shared" si="7"/>
        <v>36</v>
      </c>
      <c r="X9" s="163" t="s">
        <v>987</v>
      </c>
      <c r="Y9" s="166" t="str">
        <f>DENEME_v2!$E$79</f>
        <v>B</v>
      </c>
      <c r="Z9" s="178"/>
      <c r="AA9" s="163"/>
      <c r="AB9" s="179"/>
    </row>
    <row r="10" spans="2:28" ht="18" customHeight="1" x14ac:dyDescent="0.25">
      <c r="B10" s="162">
        <f t="shared" si="0"/>
        <v>7</v>
      </c>
      <c r="C10" s="163" t="s">
        <v>987</v>
      </c>
      <c r="D10" s="164" t="str">
        <f>DENEME_v2!$E$10</f>
        <v>E</v>
      </c>
      <c r="E10" s="165">
        <f t="shared" si="1"/>
        <v>17</v>
      </c>
      <c r="F10" s="163" t="s">
        <v>987</v>
      </c>
      <c r="G10" s="164" t="str">
        <f>DENEME_v2!$E$20</f>
        <v>C</v>
      </c>
      <c r="H10" s="165">
        <f t="shared" si="2"/>
        <v>27</v>
      </c>
      <c r="I10" s="163" t="s">
        <v>987</v>
      </c>
      <c r="J10" s="167" t="str">
        <f>DENEME_v2!$E$30</f>
        <v>B</v>
      </c>
      <c r="K10" s="165">
        <f t="shared" si="3"/>
        <v>37</v>
      </c>
      <c r="L10" s="163" t="s">
        <v>987</v>
      </c>
      <c r="M10" s="166" t="str">
        <f>DENEME_v2!$E$40</f>
        <v>B</v>
      </c>
      <c r="N10" s="162">
        <f t="shared" si="4"/>
        <v>7</v>
      </c>
      <c r="O10" s="163" t="s">
        <v>987</v>
      </c>
      <c r="P10" s="164" t="str">
        <f>DENEME_v2!$E$50</f>
        <v>E</v>
      </c>
      <c r="Q10" s="165">
        <f t="shared" si="5"/>
        <v>17</v>
      </c>
      <c r="R10" s="163" t="s">
        <v>987</v>
      </c>
      <c r="S10" s="164" t="str">
        <f>DENEME_v2!$E$60</f>
        <v>C</v>
      </c>
      <c r="T10" s="165">
        <f t="shared" si="6"/>
        <v>27</v>
      </c>
      <c r="U10" s="163" t="s">
        <v>987</v>
      </c>
      <c r="V10" s="164" t="str">
        <f>DENEME_v2!$E$70</f>
        <v>A</v>
      </c>
      <c r="W10" s="165">
        <f t="shared" si="7"/>
        <v>37</v>
      </c>
      <c r="X10" s="163" t="s">
        <v>987</v>
      </c>
      <c r="Y10" s="166" t="str">
        <f>DENEME_v2!$E$80</f>
        <v>E</v>
      </c>
      <c r="Z10" s="178"/>
      <c r="AA10" s="163"/>
      <c r="AB10" s="179"/>
    </row>
    <row r="11" spans="2:28" ht="18" customHeight="1" x14ac:dyDescent="0.25">
      <c r="B11" s="162">
        <f t="shared" si="0"/>
        <v>8</v>
      </c>
      <c r="C11" s="163" t="s">
        <v>987</v>
      </c>
      <c r="D11" s="164" t="str">
        <f>DENEME_v2!$E$11</f>
        <v>A</v>
      </c>
      <c r="E11" s="165">
        <f t="shared" si="1"/>
        <v>18</v>
      </c>
      <c r="F11" s="163" t="s">
        <v>987</v>
      </c>
      <c r="G11" s="164" t="str">
        <f>DENEME_v2!$E$21</f>
        <v>B</v>
      </c>
      <c r="H11" s="165">
        <f t="shared" si="2"/>
        <v>28</v>
      </c>
      <c r="I11" s="163" t="s">
        <v>987</v>
      </c>
      <c r="J11" s="164" t="str">
        <f>DENEME_v2!$E$31</f>
        <v>E</v>
      </c>
      <c r="K11" s="165">
        <f t="shared" si="3"/>
        <v>38</v>
      </c>
      <c r="L11" s="163" t="s">
        <v>987</v>
      </c>
      <c r="M11" s="166" t="str">
        <f>DENEME_v2!$E$41</f>
        <v>C</v>
      </c>
      <c r="N11" s="162">
        <f t="shared" si="4"/>
        <v>8</v>
      </c>
      <c r="O11" s="163" t="s">
        <v>987</v>
      </c>
      <c r="P11" s="164" t="str">
        <f>DENEME_v2!$E$51</f>
        <v>C</v>
      </c>
      <c r="Q11" s="165">
        <f t="shared" si="5"/>
        <v>18</v>
      </c>
      <c r="R11" s="163" t="s">
        <v>987</v>
      </c>
      <c r="S11" s="164" t="str">
        <f>DENEME_v2!$E$61</f>
        <v>B</v>
      </c>
      <c r="T11" s="165">
        <f t="shared" si="6"/>
        <v>28</v>
      </c>
      <c r="U11" s="163" t="s">
        <v>987</v>
      </c>
      <c r="V11" s="164" t="str">
        <f>DENEME_v2!$E$71</f>
        <v>D</v>
      </c>
      <c r="W11" s="165">
        <f t="shared" si="7"/>
        <v>38</v>
      </c>
      <c r="X11" s="163" t="s">
        <v>987</v>
      </c>
      <c r="Y11" s="166" t="str">
        <f>DENEME_v2!$E$81</f>
        <v>A</v>
      </c>
      <c r="Z11" s="178"/>
      <c r="AA11" s="163"/>
      <c r="AB11" s="179"/>
    </row>
    <row r="12" spans="2:28" ht="18" customHeight="1" x14ac:dyDescent="0.25">
      <c r="B12" s="162">
        <f t="shared" si="0"/>
        <v>9</v>
      </c>
      <c r="C12" s="163" t="s">
        <v>987</v>
      </c>
      <c r="D12" s="164" t="str">
        <f>DENEME_v2!$E$12</f>
        <v>B</v>
      </c>
      <c r="E12" s="165">
        <f t="shared" si="1"/>
        <v>19</v>
      </c>
      <c r="F12" s="163" t="s">
        <v>987</v>
      </c>
      <c r="G12" s="164" t="str">
        <f>DENEME_v2!$E$22</f>
        <v>C</v>
      </c>
      <c r="H12" s="165">
        <f t="shared" si="2"/>
        <v>29</v>
      </c>
      <c r="I12" s="163" t="s">
        <v>987</v>
      </c>
      <c r="J12" s="164" t="str">
        <f>DENEME_v2!$E$32</f>
        <v>E</v>
      </c>
      <c r="K12" s="165">
        <f t="shared" si="3"/>
        <v>39</v>
      </c>
      <c r="L12" s="163" t="s">
        <v>987</v>
      </c>
      <c r="M12" s="166" t="str">
        <f>DENEME_v2!$E$42</f>
        <v>C</v>
      </c>
      <c r="N12" s="162">
        <f t="shared" si="4"/>
        <v>9</v>
      </c>
      <c r="O12" s="163" t="s">
        <v>987</v>
      </c>
      <c r="P12" s="164" t="str">
        <f>DENEME_v2!$E$52</f>
        <v>D</v>
      </c>
      <c r="Q12" s="165">
        <f t="shared" si="5"/>
        <v>19</v>
      </c>
      <c r="R12" s="163" t="s">
        <v>987</v>
      </c>
      <c r="S12" s="164" t="str">
        <f>DENEME_v2!$E$62</f>
        <v>A</v>
      </c>
      <c r="T12" s="165">
        <f t="shared" si="6"/>
        <v>29</v>
      </c>
      <c r="U12" s="163" t="s">
        <v>987</v>
      </c>
      <c r="V12" s="164" t="str">
        <f>DENEME_v2!$E$72</f>
        <v>B</v>
      </c>
      <c r="W12" s="165">
        <f t="shared" si="7"/>
        <v>39</v>
      </c>
      <c r="X12" s="163" t="s">
        <v>987</v>
      </c>
      <c r="Y12" s="166" t="str">
        <f>DENEME_v2!$E$82</f>
        <v>C</v>
      </c>
      <c r="Z12" s="178"/>
      <c r="AA12" s="163"/>
      <c r="AB12" s="179"/>
    </row>
    <row r="13" spans="2:28" ht="18" customHeight="1" x14ac:dyDescent="0.25">
      <c r="B13" s="169">
        <f>B12+1</f>
        <v>10</v>
      </c>
      <c r="C13" s="170" t="s">
        <v>987</v>
      </c>
      <c r="D13" s="171" t="str">
        <f>DENEME_v2!$E$13</f>
        <v>C</v>
      </c>
      <c r="E13" s="172">
        <f>E12+1</f>
        <v>20</v>
      </c>
      <c r="F13" s="170" t="s">
        <v>987</v>
      </c>
      <c r="G13" s="171" t="str">
        <f>DENEME_v2!$E$23</f>
        <v>A</v>
      </c>
      <c r="H13" s="172">
        <f>H12+1</f>
        <v>30</v>
      </c>
      <c r="I13" s="170" t="s">
        <v>987</v>
      </c>
      <c r="J13" s="171" t="str">
        <f>DENEME_v2!$E$33</f>
        <v>A</v>
      </c>
      <c r="K13" s="172">
        <f>K12+1</f>
        <v>40</v>
      </c>
      <c r="L13" s="170" t="s">
        <v>987</v>
      </c>
      <c r="M13" s="173" t="str">
        <f>DENEME_v2!$E$43</f>
        <v>E</v>
      </c>
      <c r="N13" s="169">
        <f>N12+1</f>
        <v>10</v>
      </c>
      <c r="O13" s="170" t="s">
        <v>987</v>
      </c>
      <c r="P13" s="171" t="str">
        <f>DENEME_v2!$E$53</f>
        <v>A</v>
      </c>
      <c r="Q13" s="172">
        <f>Q12+1</f>
        <v>20</v>
      </c>
      <c r="R13" s="170" t="s">
        <v>987</v>
      </c>
      <c r="S13" s="171" t="str">
        <f>DENEME_v2!$E$63</f>
        <v>E</v>
      </c>
      <c r="T13" s="172">
        <f>T12+1</f>
        <v>30</v>
      </c>
      <c r="U13" s="170" t="s">
        <v>987</v>
      </c>
      <c r="V13" s="171" t="str">
        <f>DENEME_v2!$E$73</f>
        <v>C</v>
      </c>
      <c r="W13" s="172">
        <f>W12+1</f>
        <v>40</v>
      </c>
      <c r="X13" s="170" t="s">
        <v>987</v>
      </c>
      <c r="Y13" s="174" t="str">
        <f>DENEME_v2!$E$83</f>
        <v>D</v>
      </c>
      <c r="Z13" s="178"/>
      <c r="AA13" s="163"/>
      <c r="AB13" s="179"/>
    </row>
    <row r="14" spans="2:28" ht="11.25" customHeight="1" x14ac:dyDescent="0.25"/>
    <row r="15" spans="2:28" x14ac:dyDescent="0.25">
      <c r="B15" s="215" t="s">
        <v>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5" t="s">
        <v>988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7"/>
      <c r="Z15" s="177"/>
      <c r="AA15" s="177"/>
      <c r="AB15" s="177"/>
    </row>
    <row r="16" spans="2:28" ht="18" customHeight="1" x14ac:dyDescent="0.25">
      <c r="B16" s="162">
        <v>1</v>
      </c>
      <c r="C16" s="163" t="s">
        <v>987</v>
      </c>
      <c r="D16" s="164" t="str">
        <f>DENEME_v2!$E$84</f>
        <v>E</v>
      </c>
      <c r="E16" s="165">
        <f>B25+1</f>
        <v>11</v>
      </c>
      <c r="F16" s="163" t="s">
        <v>987</v>
      </c>
      <c r="G16" s="167" t="str">
        <f>DENEME_v2!$E$94</f>
        <v>A</v>
      </c>
      <c r="H16" s="165">
        <f>E25+1</f>
        <v>21</v>
      </c>
      <c r="I16" s="163" t="s">
        <v>987</v>
      </c>
      <c r="J16" s="164" t="str">
        <f>DENEME_v2!$E$104</f>
        <v>D</v>
      </c>
      <c r="K16" s="165">
        <f>H25+1</f>
        <v>31</v>
      </c>
      <c r="L16" s="163" t="s">
        <v>987</v>
      </c>
      <c r="M16" s="164" t="str">
        <f>DENEME_v2!$E$114</f>
        <v>A</v>
      </c>
      <c r="N16" s="162">
        <v>1</v>
      </c>
      <c r="O16" s="163" t="s">
        <v>987</v>
      </c>
      <c r="P16" s="164" t="str">
        <f>DENEME_v2!$E$124</f>
        <v>D</v>
      </c>
      <c r="Q16" s="165">
        <f>N25+1</f>
        <v>11</v>
      </c>
      <c r="R16" s="163" t="s">
        <v>987</v>
      </c>
      <c r="S16" s="164" t="str">
        <f>DENEME_v2!$E$134</f>
        <v>A</v>
      </c>
      <c r="T16" s="165">
        <f>Q25+1</f>
        <v>21</v>
      </c>
      <c r="U16" s="163" t="s">
        <v>987</v>
      </c>
      <c r="V16" s="164" t="str">
        <f>DENEME_v2!$E$144</f>
        <v>E</v>
      </c>
      <c r="W16" s="165">
        <f>T25+1</f>
        <v>31</v>
      </c>
      <c r="X16" s="163" t="s">
        <v>987</v>
      </c>
      <c r="Y16" s="166" t="str">
        <f>DENEME_v2!$E$154</f>
        <v>B</v>
      </c>
      <c r="Z16" s="178"/>
      <c r="AA16" s="163"/>
      <c r="AB16" s="179"/>
    </row>
    <row r="17" spans="2:28" ht="18" customHeight="1" x14ac:dyDescent="0.25">
      <c r="B17" s="162">
        <f>B16+1</f>
        <v>2</v>
      </c>
      <c r="C17" s="163" t="s">
        <v>987</v>
      </c>
      <c r="D17" s="164" t="str">
        <f>DENEME_v2!$E$85</f>
        <v>E</v>
      </c>
      <c r="E17" s="165">
        <f>E16+1</f>
        <v>12</v>
      </c>
      <c r="F17" s="163" t="s">
        <v>987</v>
      </c>
      <c r="G17" s="164" t="str">
        <f>DENEME_v2!$E$95</f>
        <v>C</v>
      </c>
      <c r="H17" s="165">
        <f>H16+1</f>
        <v>22</v>
      </c>
      <c r="I17" s="163" t="s">
        <v>987</v>
      </c>
      <c r="J17" s="167" t="str">
        <f>DENEME_v2!$E$105</f>
        <v>C</v>
      </c>
      <c r="K17" s="165">
        <f>K16+1</f>
        <v>32</v>
      </c>
      <c r="L17" s="163" t="s">
        <v>987</v>
      </c>
      <c r="M17" s="164" t="str">
        <f>DENEME_v2!$E$115</f>
        <v>C</v>
      </c>
      <c r="N17" s="162">
        <f>N16+1</f>
        <v>2</v>
      </c>
      <c r="O17" s="163" t="s">
        <v>987</v>
      </c>
      <c r="P17" s="164" t="str">
        <f>DENEME_v2!$E$125</f>
        <v>B</v>
      </c>
      <c r="Q17" s="165">
        <f>Q16+1</f>
        <v>12</v>
      </c>
      <c r="R17" s="163" t="s">
        <v>987</v>
      </c>
      <c r="S17" s="164" t="str">
        <f>DENEME_v2!$E$135</f>
        <v>A</v>
      </c>
      <c r="T17" s="165">
        <f>T16+1</f>
        <v>22</v>
      </c>
      <c r="U17" s="163" t="s">
        <v>987</v>
      </c>
      <c r="V17" s="164" t="str">
        <f>DENEME_v2!$E$145</f>
        <v>A</v>
      </c>
      <c r="W17" s="165">
        <f>W16+1</f>
        <v>32</v>
      </c>
      <c r="X17" s="163" t="s">
        <v>987</v>
      </c>
      <c r="Y17" s="166" t="str">
        <f>DENEME_v2!$E$155</f>
        <v>D</v>
      </c>
      <c r="Z17" s="178"/>
      <c r="AA17" s="163"/>
      <c r="AB17" s="179"/>
    </row>
    <row r="18" spans="2:28" ht="18" customHeight="1" x14ac:dyDescent="0.25">
      <c r="B18" s="162">
        <f t="shared" ref="B18:B24" si="8">B17+1</f>
        <v>3</v>
      </c>
      <c r="C18" s="163" t="s">
        <v>987</v>
      </c>
      <c r="D18" s="164" t="str">
        <f>DENEME_v2!$E$86</f>
        <v>C</v>
      </c>
      <c r="E18" s="165">
        <f t="shared" ref="E18:E24" si="9">E17+1</f>
        <v>13</v>
      </c>
      <c r="F18" s="163" t="s">
        <v>987</v>
      </c>
      <c r="G18" s="164" t="str">
        <f>DENEME_v2!$E$96</f>
        <v>B</v>
      </c>
      <c r="H18" s="165">
        <f t="shared" ref="H18:H24" si="10">H17+1</f>
        <v>23</v>
      </c>
      <c r="I18" s="163" t="s">
        <v>987</v>
      </c>
      <c r="J18" s="164" t="str">
        <f>DENEME_v2!$E$106</f>
        <v>D</v>
      </c>
      <c r="K18" s="165">
        <f t="shared" ref="K18:K24" si="11">K17+1</f>
        <v>33</v>
      </c>
      <c r="L18" s="163" t="s">
        <v>987</v>
      </c>
      <c r="M18" s="164" t="str">
        <f>DENEME_v2!$E$116</f>
        <v>B</v>
      </c>
      <c r="N18" s="162">
        <f t="shared" ref="N18:N24" si="12">N17+1</f>
        <v>3</v>
      </c>
      <c r="O18" s="163" t="s">
        <v>987</v>
      </c>
      <c r="P18" s="164" t="str">
        <f>DENEME_v2!$E$126</f>
        <v>C</v>
      </c>
      <c r="Q18" s="165">
        <f t="shared" ref="Q18:Q24" si="13">Q17+1</f>
        <v>13</v>
      </c>
      <c r="R18" s="163" t="s">
        <v>987</v>
      </c>
      <c r="S18" s="164" t="str">
        <f>DENEME_v2!$E$136</f>
        <v>E</v>
      </c>
      <c r="T18" s="165">
        <f t="shared" ref="T18:T24" si="14">T17+1</f>
        <v>23</v>
      </c>
      <c r="U18" s="163" t="s">
        <v>987</v>
      </c>
      <c r="V18" s="164" t="str">
        <f>DENEME_v2!$E$146</f>
        <v>E</v>
      </c>
      <c r="W18" s="165">
        <f t="shared" ref="W18:W24" si="15">W17+1</f>
        <v>33</v>
      </c>
      <c r="X18" s="163" t="s">
        <v>987</v>
      </c>
      <c r="Y18" s="166" t="str">
        <f>DENEME_v2!$E$156</f>
        <v>E</v>
      </c>
      <c r="Z18" s="178"/>
      <c r="AA18" s="163"/>
      <c r="AB18" s="179"/>
    </row>
    <row r="19" spans="2:28" ht="18" customHeight="1" x14ac:dyDescent="0.25">
      <c r="B19" s="162">
        <f t="shared" si="8"/>
        <v>4</v>
      </c>
      <c r="C19" s="163" t="s">
        <v>987</v>
      </c>
      <c r="D19" s="164" t="str">
        <f>DENEME_v2!$E$87</f>
        <v>D</v>
      </c>
      <c r="E19" s="165">
        <f t="shared" si="9"/>
        <v>14</v>
      </c>
      <c r="F19" s="163" t="s">
        <v>987</v>
      </c>
      <c r="G19" s="164" t="str">
        <f>DENEME_v2!$E$97</f>
        <v>D</v>
      </c>
      <c r="H19" s="165">
        <f t="shared" si="10"/>
        <v>24</v>
      </c>
      <c r="I19" s="163" t="s">
        <v>987</v>
      </c>
      <c r="J19" s="164" t="str">
        <f>DENEME_v2!$E$107</f>
        <v>E</v>
      </c>
      <c r="K19" s="165">
        <f t="shared" si="11"/>
        <v>34</v>
      </c>
      <c r="L19" s="163" t="s">
        <v>987</v>
      </c>
      <c r="M19" s="167" t="str">
        <f>DENEME_v2!$E$117</f>
        <v>B</v>
      </c>
      <c r="N19" s="162">
        <f t="shared" si="12"/>
        <v>4</v>
      </c>
      <c r="O19" s="163" t="s">
        <v>987</v>
      </c>
      <c r="P19" s="164" t="str">
        <f>DENEME_v2!$E$127</f>
        <v>E</v>
      </c>
      <c r="Q19" s="165">
        <f t="shared" si="13"/>
        <v>14</v>
      </c>
      <c r="R19" s="163" t="s">
        <v>987</v>
      </c>
      <c r="S19" s="167" t="str">
        <f>DENEME_v2!$E$137</f>
        <v>E</v>
      </c>
      <c r="T19" s="165">
        <f t="shared" si="14"/>
        <v>24</v>
      </c>
      <c r="U19" s="163" t="s">
        <v>987</v>
      </c>
      <c r="V19" s="164" t="str">
        <f>DENEME_v2!$E$147</f>
        <v>A</v>
      </c>
      <c r="W19" s="165">
        <f t="shared" si="15"/>
        <v>34</v>
      </c>
      <c r="X19" s="163" t="s">
        <v>987</v>
      </c>
      <c r="Y19" s="166" t="str">
        <f>DENEME_v2!$E$157</f>
        <v>D</v>
      </c>
      <c r="Z19" s="178"/>
      <c r="AA19" s="163"/>
      <c r="AB19" s="179"/>
    </row>
    <row r="20" spans="2:28" ht="18" customHeight="1" x14ac:dyDescent="0.25">
      <c r="B20" s="162">
        <f t="shared" si="8"/>
        <v>5</v>
      </c>
      <c r="C20" s="163" t="s">
        <v>987</v>
      </c>
      <c r="D20" s="164" t="str">
        <f>DENEME_v2!$E$88</f>
        <v>B</v>
      </c>
      <c r="E20" s="165">
        <f t="shared" si="9"/>
        <v>15</v>
      </c>
      <c r="F20" s="163" t="s">
        <v>987</v>
      </c>
      <c r="G20" s="164" t="str">
        <f>DENEME_v2!$E$98</f>
        <v>A</v>
      </c>
      <c r="H20" s="165">
        <f t="shared" si="10"/>
        <v>25</v>
      </c>
      <c r="I20" s="163" t="s">
        <v>987</v>
      </c>
      <c r="J20" s="164" t="str">
        <f>DENEME_v2!$E$108</f>
        <v>B</v>
      </c>
      <c r="K20" s="165">
        <f t="shared" si="11"/>
        <v>35</v>
      </c>
      <c r="L20" s="163" t="s">
        <v>987</v>
      </c>
      <c r="M20" s="164" t="str">
        <f>DENEME_v2!$E$118</f>
        <v>D</v>
      </c>
      <c r="N20" s="162">
        <f t="shared" si="12"/>
        <v>5</v>
      </c>
      <c r="O20" s="163" t="s">
        <v>987</v>
      </c>
      <c r="P20" s="164" t="str">
        <f>DENEME_v2!$E$128</f>
        <v>D</v>
      </c>
      <c r="Q20" s="165">
        <f t="shared" si="13"/>
        <v>15</v>
      </c>
      <c r="R20" s="163" t="s">
        <v>987</v>
      </c>
      <c r="S20" s="164" t="str">
        <f>DENEME_v2!$E$138</f>
        <v>C</v>
      </c>
      <c r="T20" s="165">
        <f t="shared" si="14"/>
        <v>25</v>
      </c>
      <c r="U20" s="163" t="s">
        <v>987</v>
      </c>
      <c r="V20" s="164" t="str">
        <f>DENEME_v2!$E$148</f>
        <v>A</v>
      </c>
      <c r="W20" s="165">
        <f t="shared" si="15"/>
        <v>35</v>
      </c>
      <c r="X20" s="163" t="s">
        <v>987</v>
      </c>
      <c r="Y20" s="166" t="str">
        <f>DENEME_v2!$E$158</f>
        <v>B</v>
      </c>
      <c r="Z20" s="178"/>
      <c r="AA20" s="163"/>
      <c r="AB20" s="179"/>
    </row>
    <row r="21" spans="2:28" ht="18" customHeight="1" x14ac:dyDescent="0.25">
      <c r="B21" s="162">
        <f t="shared" si="8"/>
        <v>6</v>
      </c>
      <c r="C21" s="163" t="s">
        <v>987</v>
      </c>
      <c r="D21" s="164" t="str">
        <f>DENEME_v2!$E$89</f>
        <v>D</v>
      </c>
      <c r="E21" s="165">
        <f t="shared" si="9"/>
        <v>16</v>
      </c>
      <c r="F21" s="163" t="s">
        <v>987</v>
      </c>
      <c r="G21" s="164" t="str">
        <f>DENEME_v2!$E$99</f>
        <v>B</v>
      </c>
      <c r="H21" s="165">
        <f t="shared" si="10"/>
        <v>26</v>
      </c>
      <c r="I21" s="163" t="s">
        <v>987</v>
      </c>
      <c r="J21" s="164" t="str">
        <f>DENEME_v2!$E$109</f>
        <v>C</v>
      </c>
      <c r="K21" s="165">
        <f t="shared" si="11"/>
        <v>36</v>
      </c>
      <c r="L21" s="163" t="s">
        <v>987</v>
      </c>
      <c r="M21" s="164" t="str">
        <f>DENEME_v2!$E$119</f>
        <v>C</v>
      </c>
      <c r="N21" s="162">
        <f t="shared" si="12"/>
        <v>6</v>
      </c>
      <c r="O21" s="163" t="s">
        <v>987</v>
      </c>
      <c r="P21" s="164" t="str">
        <f>DENEME_v2!$E$129</f>
        <v>C</v>
      </c>
      <c r="Q21" s="165">
        <f t="shared" si="13"/>
        <v>16</v>
      </c>
      <c r="R21" s="163" t="s">
        <v>987</v>
      </c>
      <c r="S21" s="164" t="str">
        <f>DENEME_v2!$E$139</f>
        <v>C</v>
      </c>
      <c r="T21" s="165">
        <f t="shared" si="14"/>
        <v>26</v>
      </c>
      <c r="U21" s="163" t="s">
        <v>987</v>
      </c>
      <c r="V21" s="164" t="str">
        <f>DENEME_v2!$E$149</f>
        <v>E</v>
      </c>
      <c r="W21" s="165">
        <f t="shared" si="15"/>
        <v>36</v>
      </c>
      <c r="X21" s="163" t="s">
        <v>987</v>
      </c>
      <c r="Y21" s="166" t="str">
        <f>DENEME_v2!$E$159</f>
        <v>D</v>
      </c>
      <c r="Z21" s="178"/>
      <c r="AA21" s="163"/>
      <c r="AB21" s="179"/>
    </row>
    <row r="22" spans="2:28" ht="18" customHeight="1" x14ac:dyDescent="0.25">
      <c r="B22" s="162">
        <f t="shared" si="8"/>
        <v>7</v>
      </c>
      <c r="C22" s="163" t="s">
        <v>987</v>
      </c>
      <c r="D22" s="164" t="str">
        <f>DENEME_v2!$E$90</f>
        <v>B</v>
      </c>
      <c r="E22" s="165">
        <f t="shared" si="9"/>
        <v>17</v>
      </c>
      <c r="F22" s="163" t="s">
        <v>987</v>
      </c>
      <c r="G22" s="164" t="str">
        <f>DENEME_v2!$E$100</f>
        <v>C</v>
      </c>
      <c r="H22" s="165">
        <f t="shared" si="10"/>
        <v>27</v>
      </c>
      <c r="I22" s="163" t="s">
        <v>987</v>
      </c>
      <c r="J22" s="164" t="str">
        <f>DENEME_v2!$E$110</f>
        <v>D</v>
      </c>
      <c r="K22" s="165">
        <f t="shared" si="11"/>
        <v>37</v>
      </c>
      <c r="L22" s="163" t="s">
        <v>987</v>
      </c>
      <c r="M22" s="164" t="str">
        <f>DENEME_v2!$E$120</f>
        <v>E</v>
      </c>
      <c r="N22" s="162">
        <f t="shared" si="12"/>
        <v>7</v>
      </c>
      <c r="O22" s="163" t="s">
        <v>987</v>
      </c>
      <c r="P22" s="164" t="str">
        <f>DENEME_v2!$E$130</f>
        <v>B</v>
      </c>
      <c r="Q22" s="165">
        <f t="shared" si="13"/>
        <v>17</v>
      </c>
      <c r="R22" s="163" t="s">
        <v>987</v>
      </c>
      <c r="S22" s="164" t="str">
        <f>DENEME_v2!$E$140</f>
        <v>D</v>
      </c>
      <c r="T22" s="165">
        <f t="shared" si="14"/>
        <v>27</v>
      </c>
      <c r="U22" s="163" t="s">
        <v>987</v>
      </c>
      <c r="V22" s="167" t="str">
        <f>DENEME_v2!$E$150</f>
        <v>B</v>
      </c>
      <c r="W22" s="165">
        <f t="shared" si="15"/>
        <v>37</v>
      </c>
      <c r="X22" s="163" t="s">
        <v>987</v>
      </c>
      <c r="Y22" s="166" t="str">
        <f>DENEME_v2!$E$160</f>
        <v>B</v>
      </c>
      <c r="Z22" s="178"/>
      <c r="AA22" s="163"/>
      <c r="AB22" s="179"/>
    </row>
    <row r="23" spans="2:28" ht="18" customHeight="1" x14ac:dyDescent="0.25">
      <c r="B23" s="162">
        <f t="shared" si="8"/>
        <v>8</v>
      </c>
      <c r="C23" s="163" t="s">
        <v>987</v>
      </c>
      <c r="D23" s="164" t="str">
        <f>DENEME_v2!$E$91</f>
        <v>A</v>
      </c>
      <c r="E23" s="165">
        <f t="shared" si="9"/>
        <v>18</v>
      </c>
      <c r="F23" s="163" t="s">
        <v>987</v>
      </c>
      <c r="G23" s="164" t="str">
        <f>DENEME_v2!$E$101</f>
        <v>A</v>
      </c>
      <c r="H23" s="165">
        <f t="shared" si="10"/>
        <v>28</v>
      </c>
      <c r="I23" s="163" t="s">
        <v>987</v>
      </c>
      <c r="J23" s="164" t="str">
        <f>DENEME_v2!$E$111</f>
        <v>A</v>
      </c>
      <c r="K23" s="165">
        <f t="shared" si="11"/>
        <v>38</v>
      </c>
      <c r="L23" s="163" t="s">
        <v>987</v>
      </c>
      <c r="M23" s="164" t="str">
        <f>DENEME_v2!$E$121</f>
        <v>D</v>
      </c>
      <c r="N23" s="162">
        <f t="shared" si="12"/>
        <v>8</v>
      </c>
      <c r="O23" s="163" t="s">
        <v>987</v>
      </c>
      <c r="P23" s="164" t="str">
        <f>DENEME_v2!$E$131</f>
        <v>D</v>
      </c>
      <c r="Q23" s="165">
        <f t="shared" si="13"/>
        <v>18</v>
      </c>
      <c r="R23" s="163" t="s">
        <v>987</v>
      </c>
      <c r="S23" s="164" t="str">
        <f>DENEME_v2!$E$141</f>
        <v>A</v>
      </c>
      <c r="T23" s="165">
        <f t="shared" si="14"/>
        <v>28</v>
      </c>
      <c r="U23" s="163" t="s">
        <v>987</v>
      </c>
      <c r="V23" s="164" t="str">
        <f>DENEME_v2!$E$151</f>
        <v>C</v>
      </c>
      <c r="W23" s="165">
        <f t="shared" si="15"/>
        <v>38</v>
      </c>
      <c r="X23" s="163" t="s">
        <v>987</v>
      </c>
      <c r="Y23" s="166" t="str">
        <f>DENEME_v2!$E$161</f>
        <v>E</v>
      </c>
      <c r="Z23" s="178"/>
      <c r="AA23" s="163"/>
      <c r="AB23" s="179"/>
    </row>
    <row r="24" spans="2:28" ht="18" customHeight="1" x14ac:dyDescent="0.25">
      <c r="B24" s="162">
        <f t="shared" si="8"/>
        <v>9</v>
      </c>
      <c r="C24" s="163" t="s">
        <v>987</v>
      </c>
      <c r="D24" s="164" t="str">
        <f>DENEME_v2!$E$92</f>
        <v>E</v>
      </c>
      <c r="E24" s="165">
        <f t="shared" si="9"/>
        <v>19</v>
      </c>
      <c r="F24" s="163" t="s">
        <v>987</v>
      </c>
      <c r="G24" s="164" t="str">
        <f>DENEME_v2!$E$102</f>
        <v>E</v>
      </c>
      <c r="H24" s="165">
        <f t="shared" si="10"/>
        <v>29</v>
      </c>
      <c r="I24" s="163" t="s">
        <v>987</v>
      </c>
      <c r="J24" s="164" t="str">
        <f>DENEME_v2!$E$112</f>
        <v>C</v>
      </c>
      <c r="K24" s="165">
        <f t="shared" si="11"/>
        <v>39</v>
      </c>
      <c r="L24" s="163" t="s">
        <v>987</v>
      </c>
      <c r="M24" s="164" t="str">
        <f>DENEME_v2!$E$122</f>
        <v>B</v>
      </c>
      <c r="N24" s="162">
        <f t="shared" si="12"/>
        <v>9</v>
      </c>
      <c r="O24" s="163" t="s">
        <v>987</v>
      </c>
      <c r="P24" s="164" t="str">
        <f>DENEME_v2!$E$132</f>
        <v>C</v>
      </c>
      <c r="Q24" s="165">
        <f t="shared" si="13"/>
        <v>19</v>
      </c>
      <c r="R24" s="163" t="s">
        <v>987</v>
      </c>
      <c r="S24" s="164" t="str">
        <f>DENEME_v2!$E$142</f>
        <v>B</v>
      </c>
      <c r="T24" s="165">
        <f t="shared" si="14"/>
        <v>29</v>
      </c>
      <c r="U24" s="163" t="s">
        <v>987</v>
      </c>
      <c r="V24" s="164" t="str">
        <f>DENEME_v2!$E$152</f>
        <v>C</v>
      </c>
      <c r="W24" s="165">
        <f t="shared" si="15"/>
        <v>39</v>
      </c>
      <c r="X24" s="163" t="s">
        <v>987</v>
      </c>
      <c r="Y24" s="166" t="str">
        <f>DENEME_v2!$E$162</f>
        <v>E</v>
      </c>
      <c r="Z24" s="178"/>
      <c r="AA24" s="163"/>
      <c r="AB24" s="179"/>
    </row>
    <row r="25" spans="2:28" ht="18" customHeight="1" x14ac:dyDescent="0.25">
      <c r="B25" s="169">
        <f>B24+1</f>
        <v>10</v>
      </c>
      <c r="C25" s="170" t="s">
        <v>987</v>
      </c>
      <c r="D25" s="171" t="str">
        <f>DENEME_v2!$E$93</f>
        <v>A</v>
      </c>
      <c r="E25" s="172">
        <f>E24+1</f>
        <v>20</v>
      </c>
      <c r="F25" s="170" t="s">
        <v>987</v>
      </c>
      <c r="G25" s="171" t="str">
        <f>DENEME_v2!$E$103</f>
        <v>A</v>
      </c>
      <c r="H25" s="172">
        <f>H24+1</f>
        <v>30</v>
      </c>
      <c r="I25" s="170" t="s">
        <v>987</v>
      </c>
      <c r="J25" s="171" t="str">
        <f>DENEME_v2!$E$113</f>
        <v>B</v>
      </c>
      <c r="K25" s="172">
        <f>K24+1</f>
        <v>40</v>
      </c>
      <c r="L25" s="170" t="s">
        <v>987</v>
      </c>
      <c r="M25" s="171" t="str">
        <f>DENEME_v2!$E$123</f>
        <v>E</v>
      </c>
      <c r="N25" s="169">
        <f>N24+1</f>
        <v>10</v>
      </c>
      <c r="O25" s="170" t="s">
        <v>987</v>
      </c>
      <c r="P25" s="171" t="str">
        <f>DENEME_v2!$E$133</f>
        <v>B</v>
      </c>
      <c r="Q25" s="172">
        <f>Q24+1</f>
        <v>20</v>
      </c>
      <c r="R25" s="170" t="s">
        <v>987</v>
      </c>
      <c r="S25" s="171" t="str">
        <f>DENEME_v2!$E$143</f>
        <v>D</v>
      </c>
      <c r="T25" s="172">
        <f>T24+1</f>
        <v>30</v>
      </c>
      <c r="U25" s="170" t="s">
        <v>987</v>
      </c>
      <c r="V25" s="171" t="str">
        <f>DENEME_v2!$E$153</f>
        <v>A</v>
      </c>
      <c r="W25" s="172">
        <f>W24+1</f>
        <v>40</v>
      </c>
      <c r="X25" s="170" t="s">
        <v>987</v>
      </c>
      <c r="Y25" s="173" t="str">
        <f>DENEME_v2!$E$163</f>
        <v>A</v>
      </c>
      <c r="Z25" s="178"/>
      <c r="AA25" s="163"/>
      <c r="AB25" s="179"/>
    </row>
    <row r="28" spans="2:28" ht="27.95" customHeight="1" x14ac:dyDescent="0.25">
      <c r="B28" s="212" t="str">
        <f>CONCATENATE(DENEME_v2!$A$1,"  ",DENEME_v2!$C$1,"B  CEVAP ANAHTARI","  ",DENEME_v2!$G$1)</f>
        <v xml:space="preserve">2021-2022   VİP AYT (2. OTURUM) DENEME-7B  CEVAP ANAHTARI  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06"/>
      <c r="AA28" s="206"/>
      <c r="AB28" s="206"/>
    </row>
    <row r="29" spans="2:28" x14ac:dyDescent="0.25">
      <c r="B29" s="213" t="s">
        <v>985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 t="s">
        <v>986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7"/>
      <c r="Z29" s="205"/>
      <c r="AA29" s="205"/>
      <c r="AB29" s="205"/>
    </row>
    <row r="30" spans="2:28" ht="18" customHeight="1" x14ac:dyDescent="0.25">
      <c r="B30" s="162">
        <v>1</v>
      </c>
      <c r="C30" s="163" t="s">
        <v>987</v>
      </c>
      <c r="D30" s="164" t="str">
        <f>DENEME_v2!$M$4</f>
        <v>E</v>
      </c>
      <c r="E30" s="165">
        <f>B39+1</f>
        <v>11</v>
      </c>
      <c r="F30" s="163" t="s">
        <v>987</v>
      </c>
      <c r="G30" s="164" t="str">
        <f>DENEME_v2!$M$14</f>
        <v>B</v>
      </c>
      <c r="H30" s="165">
        <f>E39+1</f>
        <v>21</v>
      </c>
      <c r="I30" s="163" t="s">
        <v>987</v>
      </c>
      <c r="J30" s="164" t="str">
        <f>DENEME_v2!$M$24</f>
        <v>E</v>
      </c>
      <c r="K30" s="165">
        <f>H39+1</f>
        <v>31</v>
      </c>
      <c r="L30" s="163" t="s">
        <v>987</v>
      </c>
      <c r="M30" s="166" t="str">
        <f>DENEME_v2!$M$34</f>
        <v>A</v>
      </c>
      <c r="N30" s="162">
        <v>1</v>
      </c>
      <c r="O30" s="163" t="s">
        <v>987</v>
      </c>
      <c r="P30" s="164" t="str">
        <f>DENEME_v2!$M$44</f>
        <v>D</v>
      </c>
      <c r="Q30" s="165">
        <f>N39+1</f>
        <v>11</v>
      </c>
      <c r="R30" s="163" t="s">
        <v>987</v>
      </c>
      <c r="S30" s="167" t="str">
        <f>DENEME_v2!$M$54</f>
        <v>C</v>
      </c>
      <c r="T30" s="165">
        <f>Q39+1</f>
        <v>21</v>
      </c>
      <c r="U30" s="163" t="s">
        <v>987</v>
      </c>
      <c r="V30" s="164" t="str">
        <f>DENEME_v2!$M$64</f>
        <v>E</v>
      </c>
      <c r="W30" s="165">
        <f>T39+1</f>
        <v>31</v>
      </c>
      <c r="X30" s="163" t="s">
        <v>987</v>
      </c>
      <c r="Y30" s="166" t="str">
        <f>DENEME_v2!$M$74</f>
        <v>C</v>
      </c>
      <c r="Z30" s="178"/>
      <c r="AA30" s="163"/>
      <c r="AB30" s="179"/>
    </row>
    <row r="31" spans="2:28" ht="18" customHeight="1" x14ac:dyDescent="0.25">
      <c r="B31" s="162">
        <f>B30+1</f>
        <v>2</v>
      </c>
      <c r="C31" s="163" t="s">
        <v>987</v>
      </c>
      <c r="D31" s="164" t="str">
        <f>DENEME_v2!$M$5</f>
        <v>C</v>
      </c>
      <c r="E31" s="165">
        <f>E30+1</f>
        <v>12</v>
      </c>
      <c r="F31" s="163" t="s">
        <v>987</v>
      </c>
      <c r="G31" s="164" t="str">
        <f>DENEME_v2!$M$15</f>
        <v>C</v>
      </c>
      <c r="H31" s="165">
        <f>H30+1</f>
        <v>22</v>
      </c>
      <c r="I31" s="163" t="s">
        <v>987</v>
      </c>
      <c r="J31" s="164" t="str">
        <f>DENEME_v2!$M$25</f>
        <v>D</v>
      </c>
      <c r="K31" s="165">
        <f>K30+1</f>
        <v>32</v>
      </c>
      <c r="L31" s="163" t="s">
        <v>987</v>
      </c>
      <c r="M31" s="166" t="str">
        <f>DENEME_v2!$M$35</f>
        <v>E</v>
      </c>
      <c r="N31" s="162">
        <f>N30+1</f>
        <v>2</v>
      </c>
      <c r="O31" s="163" t="s">
        <v>987</v>
      </c>
      <c r="P31" s="164" t="str">
        <f>DENEME_v2!$M$45</f>
        <v>B</v>
      </c>
      <c r="Q31" s="165">
        <f>Q30+1</f>
        <v>12</v>
      </c>
      <c r="R31" s="163" t="s">
        <v>987</v>
      </c>
      <c r="S31" s="164" t="str">
        <f>DENEME_v2!$M$55</f>
        <v>D</v>
      </c>
      <c r="T31" s="165">
        <f>T30+1</f>
        <v>22</v>
      </c>
      <c r="U31" s="163" t="s">
        <v>987</v>
      </c>
      <c r="V31" s="167" t="str">
        <f>DENEME_v2!$M$65</f>
        <v>A</v>
      </c>
      <c r="W31" s="165">
        <f>W30+1</f>
        <v>32</v>
      </c>
      <c r="X31" s="163" t="s">
        <v>987</v>
      </c>
      <c r="Y31" s="166" t="str">
        <f>DENEME_v2!$M$75</f>
        <v>A</v>
      </c>
      <c r="Z31" s="178"/>
      <c r="AA31" s="163"/>
      <c r="AB31" s="179"/>
    </row>
    <row r="32" spans="2:28" ht="18" customHeight="1" x14ac:dyDescent="0.25">
      <c r="B32" s="162">
        <f t="shared" ref="B32:B38" si="16">B31+1</f>
        <v>3</v>
      </c>
      <c r="C32" s="163" t="s">
        <v>987</v>
      </c>
      <c r="D32" s="164" t="str">
        <f>DENEME_v2!$M$6</f>
        <v>B</v>
      </c>
      <c r="E32" s="165">
        <f t="shared" ref="E32:E38" si="17">E31+1</f>
        <v>13</v>
      </c>
      <c r="F32" s="163" t="s">
        <v>987</v>
      </c>
      <c r="G32" s="164" t="str">
        <f>DENEME_v2!$M$16</f>
        <v>A</v>
      </c>
      <c r="H32" s="165">
        <f t="shared" ref="H32:H38" si="18">H31+1</f>
        <v>23</v>
      </c>
      <c r="I32" s="163" t="s">
        <v>987</v>
      </c>
      <c r="J32" s="164" t="str">
        <f>DENEME_v2!$M$26</f>
        <v>A</v>
      </c>
      <c r="K32" s="165">
        <f t="shared" ref="K32:K38" si="19">K31+1</f>
        <v>33</v>
      </c>
      <c r="L32" s="163" t="s">
        <v>987</v>
      </c>
      <c r="M32" s="166" t="str">
        <f>DENEME_v2!$M$36</f>
        <v>A</v>
      </c>
      <c r="N32" s="162">
        <f t="shared" ref="N32:N38" si="20">N31+1</f>
        <v>3</v>
      </c>
      <c r="O32" s="163" t="s">
        <v>987</v>
      </c>
      <c r="P32" s="164" t="str">
        <f>DENEME_v2!$M$46</f>
        <v>E</v>
      </c>
      <c r="Q32" s="165">
        <f t="shared" ref="Q32:Q38" si="21">Q31+1</f>
        <v>13</v>
      </c>
      <c r="R32" s="163" t="s">
        <v>987</v>
      </c>
      <c r="S32" s="164" t="str">
        <f>DENEME_v2!$M$56</f>
        <v>B</v>
      </c>
      <c r="T32" s="165">
        <f t="shared" ref="T32:T38" si="22">T31+1</f>
        <v>23</v>
      </c>
      <c r="U32" s="163" t="s">
        <v>987</v>
      </c>
      <c r="V32" s="164" t="str">
        <f>DENEME_v2!$M$66</f>
        <v>A</v>
      </c>
      <c r="W32" s="165">
        <f t="shared" ref="W32:W38" si="23">W31+1</f>
        <v>33</v>
      </c>
      <c r="X32" s="163" t="s">
        <v>987</v>
      </c>
      <c r="Y32" s="166" t="str">
        <f>DENEME_v2!$M$76</f>
        <v>D</v>
      </c>
      <c r="Z32" s="178"/>
      <c r="AA32" s="163"/>
      <c r="AB32" s="179"/>
    </row>
    <row r="33" spans="2:28" ht="18" customHeight="1" x14ac:dyDescent="0.25">
      <c r="B33" s="162">
        <f t="shared" si="16"/>
        <v>4</v>
      </c>
      <c r="C33" s="163" t="s">
        <v>987</v>
      </c>
      <c r="D33" s="164" t="str">
        <f>DENEME_v2!$M$7</f>
        <v>D</v>
      </c>
      <c r="E33" s="165">
        <f t="shared" si="17"/>
        <v>14</v>
      </c>
      <c r="F33" s="163" t="s">
        <v>987</v>
      </c>
      <c r="G33" s="167" t="str">
        <f>DENEME_v2!$M$17</f>
        <v>E</v>
      </c>
      <c r="H33" s="165">
        <f t="shared" si="18"/>
        <v>24</v>
      </c>
      <c r="I33" s="163" t="s">
        <v>987</v>
      </c>
      <c r="J33" s="167" t="str">
        <f>DENEME_v2!$M$27</f>
        <v>B</v>
      </c>
      <c r="K33" s="165">
        <f t="shared" si="19"/>
        <v>34</v>
      </c>
      <c r="L33" s="163" t="s">
        <v>987</v>
      </c>
      <c r="M33" s="168" t="str">
        <f>DENEME_v2!$M$37</f>
        <v>D</v>
      </c>
      <c r="N33" s="162">
        <f t="shared" si="20"/>
        <v>4</v>
      </c>
      <c r="O33" s="163" t="s">
        <v>987</v>
      </c>
      <c r="P33" s="164" t="str">
        <f>DENEME_v2!$M$47</f>
        <v>C</v>
      </c>
      <c r="Q33" s="165">
        <f t="shared" si="21"/>
        <v>14</v>
      </c>
      <c r="R33" s="163" t="s">
        <v>987</v>
      </c>
      <c r="S33" s="164" t="str">
        <f>DENEME_v2!$M$57</f>
        <v>D</v>
      </c>
      <c r="T33" s="165">
        <f t="shared" si="22"/>
        <v>24</v>
      </c>
      <c r="U33" s="163" t="s">
        <v>987</v>
      </c>
      <c r="V33" s="164" t="str">
        <f>DENEME_v2!$M$67</f>
        <v>E</v>
      </c>
      <c r="W33" s="165">
        <f t="shared" si="23"/>
        <v>34</v>
      </c>
      <c r="X33" s="163" t="s">
        <v>987</v>
      </c>
      <c r="Y33" s="168" t="str">
        <f>DENEME_v2!$M$77</f>
        <v>E</v>
      </c>
      <c r="Z33" s="178"/>
      <c r="AA33" s="163"/>
      <c r="AB33" s="179"/>
    </row>
    <row r="34" spans="2:28" ht="18" customHeight="1" x14ac:dyDescent="0.25">
      <c r="B34" s="162">
        <f t="shared" si="16"/>
        <v>5</v>
      </c>
      <c r="C34" s="163" t="s">
        <v>987</v>
      </c>
      <c r="D34" s="164" t="str">
        <f>DENEME_v2!$M$8</f>
        <v>E</v>
      </c>
      <c r="E34" s="165">
        <f t="shared" si="17"/>
        <v>15</v>
      </c>
      <c r="F34" s="163" t="s">
        <v>987</v>
      </c>
      <c r="G34" s="164" t="str">
        <f>DENEME_v2!$M$18</f>
        <v>C</v>
      </c>
      <c r="H34" s="165">
        <f t="shared" si="18"/>
        <v>25</v>
      </c>
      <c r="I34" s="163" t="s">
        <v>987</v>
      </c>
      <c r="J34" s="164" t="str">
        <f>DENEME_v2!$M$28</f>
        <v>E</v>
      </c>
      <c r="K34" s="165">
        <f t="shared" si="19"/>
        <v>35</v>
      </c>
      <c r="L34" s="163" t="s">
        <v>987</v>
      </c>
      <c r="M34" s="166" t="str">
        <f>DENEME_v2!$M$38</f>
        <v>E</v>
      </c>
      <c r="N34" s="162">
        <f t="shared" si="20"/>
        <v>5</v>
      </c>
      <c r="O34" s="163" t="s">
        <v>987</v>
      </c>
      <c r="P34" s="164" t="str">
        <f>DENEME_v2!$M$48</f>
        <v>A</v>
      </c>
      <c r="Q34" s="165">
        <f t="shared" si="21"/>
        <v>15</v>
      </c>
      <c r="R34" s="163" t="s">
        <v>987</v>
      </c>
      <c r="S34" s="164" t="str">
        <f>DENEME_v2!$M$58</f>
        <v>D</v>
      </c>
      <c r="T34" s="165">
        <f t="shared" si="22"/>
        <v>25</v>
      </c>
      <c r="U34" s="163" t="s">
        <v>987</v>
      </c>
      <c r="V34" s="164" t="str">
        <f>DENEME_v2!$M$68</f>
        <v>B</v>
      </c>
      <c r="W34" s="165">
        <f t="shared" si="23"/>
        <v>35</v>
      </c>
      <c r="X34" s="163" t="s">
        <v>987</v>
      </c>
      <c r="Y34" s="166" t="str">
        <f>DENEME_v2!$M$78</f>
        <v>B</v>
      </c>
      <c r="Z34" s="178"/>
      <c r="AA34" s="163"/>
      <c r="AB34" s="179"/>
    </row>
    <row r="35" spans="2:28" ht="18" customHeight="1" x14ac:dyDescent="0.25">
      <c r="B35" s="162">
        <f t="shared" si="16"/>
        <v>6</v>
      </c>
      <c r="C35" s="163" t="s">
        <v>987</v>
      </c>
      <c r="D35" s="164" t="str">
        <f>DENEME_v2!$M$9</f>
        <v>A</v>
      </c>
      <c r="E35" s="165">
        <f t="shared" si="17"/>
        <v>16</v>
      </c>
      <c r="F35" s="163" t="s">
        <v>987</v>
      </c>
      <c r="G35" s="164" t="str">
        <f>DENEME_v2!$M$19</f>
        <v>E</v>
      </c>
      <c r="H35" s="165">
        <f t="shared" si="18"/>
        <v>26</v>
      </c>
      <c r="I35" s="163" t="s">
        <v>987</v>
      </c>
      <c r="J35" s="164" t="str">
        <f>DENEME_v2!$M$29</f>
        <v>B</v>
      </c>
      <c r="K35" s="165">
        <f t="shared" si="19"/>
        <v>36</v>
      </c>
      <c r="L35" s="163" t="s">
        <v>987</v>
      </c>
      <c r="M35" s="166" t="str">
        <f>DENEME_v2!$M$39</f>
        <v>C</v>
      </c>
      <c r="N35" s="162">
        <f t="shared" si="20"/>
        <v>6</v>
      </c>
      <c r="O35" s="163" t="s">
        <v>987</v>
      </c>
      <c r="P35" s="164" t="str">
        <f>DENEME_v2!$M$49</f>
        <v>C</v>
      </c>
      <c r="Q35" s="165">
        <f t="shared" si="21"/>
        <v>16</v>
      </c>
      <c r="R35" s="163" t="s">
        <v>987</v>
      </c>
      <c r="S35" s="164" t="str">
        <f>DENEME_v2!$M$59</f>
        <v>C</v>
      </c>
      <c r="T35" s="165">
        <f t="shared" si="22"/>
        <v>26</v>
      </c>
      <c r="U35" s="163" t="s">
        <v>987</v>
      </c>
      <c r="V35" s="164" t="str">
        <f>DENEME_v2!$M$69</f>
        <v>C</v>
      </c>
      <c r="W35" s="165">
        <f t="shared" si="23"/>
        <v>36</v>
      </c>
      <c r="X35" s="163" t="s">
        <v>987</v>
      </c>
      <c r="Y35" s="166" t="str">
        <f>DENEME_v2!$M$79</f>
        <v>E</v>
      </c>
      <c r="Z35" s="178"/>
      <c r="AA35" s="163"/>
      <c r="AB35" s="179"/>
    </row>
    <row r="36" spans="2:28" ht="18" customHeight="1" x14ac:dyDescent="0.25">
      <c r="B36" s="162">
        <f t="shared" si="16"/>
        <v>7</v>
      </c>
      <c r="C36" s="163" t="s">
        <v>987</v>
      </c>
      <c r="D36" s="164" t="str">
        <f>DENEME_v2!$M$10</f>
        <v>B</v>
      </c>
      <c r="E36" s="165">
        <f t="shared" si="17"/>
        <v>17</v>
      </c>
      <c r="F36" s="163" t="s">
        <v>987</v>
      </c>
      <c r="G36" s="164" t="str">
        <f>DENEME_v2!$M$20</f>
        <v>C</v>
      </c>
      <c r="H36" s="165">
        <f t="shared" si="18"/>
        <v>27</v>
      </c>
      <c r="I36" s="163" t="s">
        <v>987</v>
      </c>
      <c r="J36" s="167" t="str">
        <f>DENEME_v2!$M$30</f>
        <v>C</v>
      </c>
      <c r="K36" s="165">
        <f t="shared" si="19"/>
        <v>37</v>
      </c>
      <c r="L36" s="163" t="s">
        <v>987</v>
      </c>
      <c r="M36" s="166" t="str">
        <f>DENEME_v2!$M$40</f>
        <v>C</v>
      </c>
      <c r="N36" s="162">
        <f t="shared" si="20"/>
        <v>7</v>
      </c>
      <c r="O36" s="163" t="s">
        <v>987</v>
      </c>
      <c r="P36" s="164" t="str">
        <f>DENEME_v2!$M$50</f>
        <v>D</v>
      </c>
      <c r="Q36" s="165">
        <f t="shared" si="21"/>
        <v>17</v>
      </c>
      <c r="R36" s="163" t="s">
        <v>987</v>
      </c>
      <c r="S36" s="164" t="str">
        <f>DENEME_v2!$M$60</f>
        <v>C</v>
      </c>
      <c r="T36" s="165">
        <f t="shared" si="22"/>
        <v>27</v>
      </c>
      <c r="U36" s="163" t="s">
        <v>987</v>
      </c>
      <c r="V36" s="164" t="str">
        <f>DENEME_v2!$M$70</f>
        <v>D</v>
      </c>
      <c r="W36" s="165">
        <f t="shared" si="23"/>
        <v>37</v>
      </c>
      <c r="X36" s="163" t="s">
        <v>987</v>
      </c>
      <c r="Y36" s="166" t="str">
        <f>DENEME_v2!$M$80</f>
        <v>D</v>
      </c>
      <c r="Z36" s="178"/>
      <c r="AA36" s="163"/>
      <c r="AB36" s="179"/>
    </row>
    <row r="37" spans="2:28" ht="18" customHeight="1" x14ac:dyDescent="0.25">
      <c r="B37" s="162">
        <f t="shared" si="16"/>
        <v>8</v>
      </c>
      <c r="C37" s="163" t="s">
        <v>987</v>
      </c>
      <c r="D37" s="164" t="str">
        <f>DENEME_v2!$M$11</f>
        <v>D</v>
      </c>
      <c r="E37" s="165">
        <f t="shared" si="17"/>
        <v>18</v>
      </c>
      <c r="F37" s="163" t="s">
        <v>987</v>
      </c>
      <c r="G37" s="164" t="str">
        <f>DENEME_v2!$M$21</f>
        <v>A</v>
      </c>
      <c r="H37" s="165">
        <f t="shared" si="18"/>
        <v>28</v>
      </c>
      <c r="I37" s="163" t="s">
        <v>987</v>
      </c>
      <c r="J37" s="164" t="str">
        <f>DENEME_v2!$M$31</f>
        <v>C</v>
      </c>
      <c r="K37" s="165">
        <f t="shared" si="19"/>
        <v>38</v>
      </c>
      <c r="L37" s="163" t="s">
        <v>987</v>
      </c>
      <c r="M37" s="166" t="str">
        <f>DENEME_v2!$M$41</f>
        <v>A</v>
      </c>
      <c r="N37" s="162">
        <f t="shared" si="20"/>
        <v>8</v>
      </c>
      <c r="O37" s="163" t="s">
        <v>987</v>
      </c>
      <c r="P37" s="164" t="str">
        <f>DENEME_v2!$M$51</f>
        <v>E</v>
      </c>
      <c r="Q37" s="165">
        <f t="shared" si="21"/>
        <v>18</v>
      </c>
      <c r="R37" s="163" t="s">
        <v>987</v>
      </c>
      <c r="S37" s="164" t="str">
        <f>DENEME_v2!$M$61</f>
        <v>A</v>
      </c>
      <c r="T37" s="165">
        <f t="shared" si="22"/>
        <v>28</v>
      </c>
      <c r="U37" s="163" t="s">
        <v>987</v>
      </c>
      <c r="V37" s="164" t="str">
        <f>DENEME_v2!$M$71</f>
        <v>A</v>
      </c>
      <c r="W37" s="165">
        <f t="shared" si="23"/>
        <v>38</v>
      </c>
      <c r="X37" s="163" t="s">
        <v>987</v>
      </c>
      <c r="Y37" s="166" t="str">
        <f>DENEME_v2!$M$81</f>
        <v>C</v>
      </c>
      <c r="Z37" s="178"/>
      <c r="AA37" s="163"/>
      <c r="AB37" s="179"/>
    </row>
    <row r="38" spans="2:28" ht="18" customHeight="1" x14ac:dyDescent="0.25">
      <c r="B38" s="162">
        <f t="shared" si="16"/>
        <v>9</v>
      </c>
      <c r="C38" s="163" t="s">
        <v>987</v>
      </c>
      <c r="D38" s="164" t="str">
        <f>DENEME_v2!$M$12</f>
        <v>E</v>
      </c>
      <c r="E38" s="165">
        <f t="shared" si="17"/>
        <v>19</v>
      </c>
      <c r="F38" s="163" t="s">
        <v>987</v>
      </c>
      <c r="G38" s="164" t="str">
        <f>DENEME_v2!$M$22</f>
        <v>C</v>
      </c>
      <c r="H38" s="165">
        <f t="shared" si="18"/>
        <v>29</v>
      </c>
      <c r="I38" s="163" t="s">
        <v>987</v>
      </c>
      <c r="J38" s="164" t="str">
        <f>DENEME_v2!$M$32</f>
        <v>D</v>
      </c>
      <c r="K38" s="165">
        <f t="shared" si="19"/>
        <v>39</v>
      </c>
      <c r="L38" s="163" t="s">
        <v>987</v>
      </c>
      <c r="M38" s="166" t="str">
        <f>DENEME_v2!$M$42</f>
        <v>D</v>
      </c>
      <c r="N38" s="162">
        <f t="shared" si="20"/>
        <v>9</v>
      </c>
      <c r="O38" s="163" t="s">
        <v>987</v>
      </c>
      <c r="P38" s="164" t="str">
        <f>DENEME_v2!$M$52</f>
        <v>A</v>
      </c>
      <c r="Q38" s="165">
        <f t="shared" si="21"/>
        <v>19</v>
      </c>
      <c r="R38" s="163" t="s">
        <v>987</v>
      </c>
      <c r="S38" s="164" t="str">
        <f>DENEME_v2!$M$62</f>
        <v>B</v>
      </c>
      <c r="T38" s="165">
        <f t="shared" si="22"/>
        <v>29</v>
      </c>
      <c r="U38" s="163" t="s">
        <v>987</v>
      </c>
      <c r="V38" s="164" t="str">
        <f>DENEME_v2!$M$72</f>
        <v>B</v>
      </c>
      <c r="W38" s="165">
        <f t="shared" si="23"/>
        <v>39</v>
      </c>
      <c r="X38" s="163" t="s">
        <v>987</v>
      </c>
      <c r="Y38" s="166" t="str">
        <f>DENEME_v2!$M$82</f>
        <v>A</v>
      </c>
      <c r="Z38" s="178"/>
      <c r="AA38" s="163"/>
      <c r="AB38" s="179"/>
    </row>
    <row r="39" spans="2:28" ht="18" customHeight="1" x14ac:dyDescent="0.25">
      <c r="B39" s="169">
        <f>B38+1</f>
        <v>10</v>
      </c>
      <c r="C39" s="170" t="s">
        <v>987</v>
      </c>
      <c r="D39" s="171" t="str">
        <f>DENEME_v2!$M$13</f>
        <v>D</v>
      </c>
      <c r="E39" s="172">
        <f>E38+1</f>
        <v>20</v>
      </c>
      <c r="F39" s="170" t="s">
        <v>987</v>
      </c>
      <c r="G39" s="171" t="str">
        <f>DENEME_v2!$M$23</f>
        <v>B</v>
      </c>
      <c r="H39" s="172">
        <f>H38+1</f>
        <v>30</v>
      </c>
      <c r="I39" s="170" t="s">
        <v>987</v>
      </c>
      <c r="J39" s="171" t="str">
        <f>DENEME_v2!$M$33</f>
        <v>B</v>
      </c>
      <c r="K39" s="172">
        <f>K38+1</f>
        <v>40</v>
      </c>
      <c r="L39" s="170" t="s">
        <v>987</v>
      </c>
      <c r="M39" s="173" t="str">
        <f>DENEME_v2!$M$43</f>
        <v>B</v>
      </c>
      <c r="N39" s="169">
        <f>N38+1</f>
        <v>10</v>
      </c>
      <c r="O39" s="170" t="s">
        <v>987</v>
      </c>
      <c r="P39" s="171" t="str">
        <f>DENEME_v2!$M$53</f>
        <v>B</v>
      </c>
      <c r="Q39" s="172">
        <f>Q38+1</f>
        <v>20</v>
      </c>
      <c r="R39" s="170" t="s">
        <v>987</v>
      </c>
      <c r="S39" s="171" t="str">
        <f>DENEME_v2!$M$63</f>
        <v>E</v>
      </c>
      <c r="T39" s="172">
        <f>T38+1</f>
        <v>30</v>
      </c>
      <c r="U39" s="170" t="s">
        <v>987</v>
      </c>
      <c r="V39" s="171" t="str">
        <f>DENEME_v2!$M$73</f>
        <v>E</v>
      </c>
      <c r="W39" s="172">
        <f>W38+1</f>
        <v>40</v>
      </c>
      <c r="X39" s="170" t="s">
        <v>987</v>
      </c>
      <c r="Y39" s="174" t="str">
        <f>DENEME_v2!$M$83</f>
        <v>E</v>
      </c>
      <c r="Z39" s="178"/>
      <c r="AA39" s="163"/>
      <c r="AB39" s="179"/>
    </row>
    <row r="40" spans="2:28" ht="11.25" customHeight="1" x14ac:dyDescent="0.25"/>
    <row r="41" spans="2:28" x14ac:dyDescent="0.25">
      <c r="B41" s="215" t="s">
        <v>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5" t="s">
        <v>988</v>
      </c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7"/>
      <c r="Z41" s="177"/>
      <c r="AA41" s="177"/>
      <c r="AB41" s="177"/>
    </row>
    <row r="42" spans="2:28" ht="18" customHeight="1" x14ac:dyDescent="0.25">
      <c r="B42" s="162">
        <v>1</v>
      </c>
      <c r="C42" s="163" t="s">
        <v>987</v>
      </c>
      <c r="D42" s="164" t="str">
        <f>DENEME_v2!$M$84</f>
        <v>D</v>
      </c>
      <c r="E42" s="165">
        <f>B51+1</f>
        <v>11</v>
      </c>
      <c r="F42" s="163" t="s">
        <v>987</v>
      </c>
      <c r="G42" s="167" t="str">
        <f>DENEME_v2!$M$94</f>
        <v>A</v>
      </c>
      <c r="H42" s="165">
        <f>E51+1</f>
        <v>21</v>
      </c>
      <c r="I42" s="163" t="s">
        <v>987</v>
      </c>
      <c r="J42" s="164" t="str">
        <f>DENEME_v2!$M$104</f>
        <v>E</v>
      </c>
      <c r="K42" s="165">
        <f>H51+1</f>
        <v>31</v>
      </c>
      <c r="L42" s="163" t="s">
        <v>987</v>
      </c>
      <c r="M42" s="164" t="str">
        <f>DENEME_v2!$M$114</f>
        <v>B</v>
      </c>
      <c r="N42" s="162">
        <v>1</v>
      </c>
      <c r="O42" s="163" t="s">
        <v>987</v>
      </c>
      <c r="P42" s="164" t="str">
        <f>DENEME_v2!$M$124</f>
        <v>E</v>
      </c>
      <c r="Q42" s="165">
        <f>N51+1</f>
        <v>11</v>
      </c>
      <c r="R42" s="163" t="s">
        <v>987</v>
      </c>
      <c r="S42" s="164" t="str">
        <f>DENEME_v2!$M$134</f>
        <v>B</v>
      </c>
      <c r="T42" s="165">
        <f>Q51+1</f>
        <v>21</v>
      </c>
      <c r="U42" s="163" t="s">
        <v>987</v>
      </c>
      <c r="V42" s="164" t="str">
        <f>DENEME_v2!$M$144</f>
        <v>A</v>
      </c>
      <c r="W42" s="165">
        <f>T51+1</f>
        <v>31</v>
      </c>
      <c r="X42" s="163" t="s">
        <v>987</v>
      </c>
      <c r="Y42" s="166" t="str">
        <f>DENEME_v2!$M$154</f>
        <v>C</v>
      </c>
      <c r="Z42" s="178"/>
      <c r="AA42" s="163"/>
      <c r="AB42" s="179"/>
    </row>
    <row r="43" spans="2:28" ht="18" customHeight="1" x14ac:dyDescent="0.25">
      <c r="B43" s="162">
        <f>B42+1</f>
        <v>2</v>
      </c>
      <c r="C43" s="163" t="s">
        <v>987</v>
      </c>
      <c r="D43" s="164" t="str">
        <f>DENEME_v2!$M$85</f>
        <v>C</v>
      </c>
      <c r="E43" s="165">
        <f>E42+1</f>
        <v>12</v>
      </c>
      <c r="F43" s="163" t="s">
        <v>987</v>
      </c>
      <c r="G43" s="164" t="str">
        <f>DENEME_v2!$M$95</f>
        <v>E</v>
      </c>
      <c r="H43" s="165">
        <f>H42+1</f>
        <v>22</v>
      </c>
      <c r="I43" s="163" t="s">
        <v>987</v>
      </c>
      <c r="J43" s="167" t="str">
        <f>DENEME_v2!$M$105</f>
        <v>D</v>
      </c>
      <c r="K43" s="165">
        <f>K42+1</f>
        <v>32</v>
      </c>
      <c r="L43" s="163" t="s">
        <v>987</v>
      </c>
      <c r="M43" s="164" t="str">
        <f>DENEME_v2!$M$115</f>
        <v>C</v>
      </c>
      <c r="N43" s="162">
        <f>N42+1</f>
        <v>2</v>
      </c>
      <c r="O43" s="163" t="s">
        <v>987</v>
      </c>
      <c r="P43" s="164" t="str">
        <f>DENEME_v2!$M$125</f>
        <v>C</v>
      </c>
      <c r="Q43" s="165">
        <f>Q42+1</f>
        <v>12</v>
      </c>
      <c r="R43" s="163" t="s">
        <v>987</v>
      </c>
      <c r="S43" s="164" t="str">
        <f>DENEME_v2!$M$135</f>
        <v>C</v>
      </c>
      <c r="T43" s="165">
        <f>T42+1</f>
        <v>22</v>
      </c>
      <c r="U43" s="163" t="s">
        <v>987</v>
      </c>
      <c r="V43" s="164" t="str">
        <f>DENEME_v2!$M$145</f>
        <v>B</v>
      </c>
      <c r="W43" s="165">
        <f>W42+1</f>
        <v>32</v>
      </c>
      <c r="X43" s="163" t="s">
        <v>987</v>
      </c>
      <c r="Y43" s="166" t="str">
        <f>DENEME_v2!$M$155</f>
        <v>A</v>
      </c>
      <c r="Z43" s="178"/>
      <c r="AA43" s="163"/>
      <c r="AB43" s="179"/>
    </row>
    <row r="44" spans="2:28" ht="18" customHeight="1" x14ac:dyDescent="0.25">
      <c r="B44" s="162">
        <f t="shared" ref="B44:B50" si="24">B43+1</f>
        <v>3</v>
      </c>
      <c r="C44" s="163" t="s">
        <v>987</v>
      </c>
      <c r="D44" s="164" t="str">
        <f>DENEME_v2!$M$86</f>
        <v>E</v>
      </c>
      <c r="E44" s="165">
        <f t="shared" ref="E44:E50" si="25">E43+1</f>
        <v>13</v>
      </c>
      <c r="F44" s="163" t="s">
        <v>987</v>
      </c>
      <c r="G44" s="164" t="str">
        <f>DENEME_v2!$M$96</f>
        <v>B</v>
      </c>
      <c r="H44" s="165">
        <f t="shared" ref="H44:H50" si="26">H43+1</f>
        <v>23</v>
      </c>
      <c r="I44" s="163" t="s">
        <v>987</v>
      </c>
      <c r="J44" s="164" t="str">
        <f>DENEME_v2!$M$106</f>
        <v>C</v>
      </c>
      <c r="K44" s="165">
        <f t="shared" ref="K44:K50" si="27">K43+1</f>
        <v>33</v>
      </c>
      <c r="L44" s="163" t="s">
        <v>987</v>
      </c>
      <c r="M44" s="164" t="str">
        <f>DENEME_v2!$M$116</f>
        <v>C</v>
      </c>
      <c r="N44" s="162">
        <f t="shared" ref="N44:N50" si="28">N43+1</f>
        <v>3</v>
      </c>
      <c r="O44" s="163" t="s">
        <v>987</v>
      </c>
      <c r="P44" s="164" t="str">
        <f>DENEME_v2!$M$126</f>
        <v>B</v>
      </c>
      <c r="Q44" s="165">
        <f t="shared" ref="Q44:Q50" si="29">Q43+1</f>
        <v>13</v>
      </c>
      <c r="R44" s="163" t="s">
        <v>987</v>
      </c>
      <c r="S44" s="164" t="str">
        <f>DENEME_v2!$M$136</f>
        <v>E</v>
      </c>
      <c r="T44" s="165">
        <f t="shared" ref="T44:T50" si="30">T43+1</f>
        <v>23</v>
      </c>
      <c r="U44" s="163" t="s">
        <v>987</v>
      </c>
      <c r="V44" s="164" t="str">
        <f>DENEME_v2!$M$146</f>
        <v>A</v>
      </c>
      <c r="W44" s="165">
        <f t="shared" ref="W44:W50" si="31">W43+1</f>
        <v>33</v>
      </c>
      <c r="X44" s="163" t="s">
        <v>987</v>
      </c>
      <c r="Y44" s="166" t="str">
        <f>DENEME_v2!$M$156</f>
        <v>E</v>
      </c>
      <c r="Z44" s="178"/>
      <c r="AA44" s="163"/>
      <c r="AB44" s="179"/>
    </row>
    <row r="45" spans="2:28" ht="18" customHeight="1" x14ac:dyDescent="0.25">
      <c r="B45" s="162">
        <f t="shared" si="24"/>
        <v>4</v>
      </c>
      <c r="C45" s="163" t="s">
        <v>987</v>
      </c>
      <c r="D45" s="164" t="str">
        <f>DENEME_v2!$M$87</f>
        <v>E</v>
      </c>
      <c r="E45" s="165">
        <f t="shared" si="25"/>
        <v>14</v>
      </c>
      <c r="F45" s="163" t="s">
        <v>987</v>
      </c>
      <c r="G45" s="164" t="str">
        <f>DENEME_v2!$M$97</f>
        <v>A</v>
      </c>
      <c r="H45" s="165">
        <f t="shared" si="26"/>
        <v>24</v>
      </c>
      <c r="I45" s="163" t="s">
        <v>987</v>
      </c>
      <c r="J45" s="164" t="str">
        <f>DENEME_v2!$M$107</f>
        <v>D</v>
      </c>
      <c r="K45" s="165">
        <f t="shared" si="27"/>
        <v>34</v>
      </c>
      <c r="L45" s="163" t="s">
        <v>987</v>
      </c>
      <c r="M45" s="167" t="str">
        <f>DENEME_v2!$M$117</f>
        <v>D</v>
      </c>
      <c r="N45" s="162">
        <f t="shared" si="28"/>
        <v>4</v>
      </c>
      <c r="O45" s="163" t="s">
        <v>987</v>
      </c>
      <c r="P45" s="164" t="str">
        <f>DENEME_v2!$M$127</f>
        <v>D</v>
      </c>
      <c r="Q45" s="165">
        <f t="shared" si="29"/>
        <v>14</v>
      </c>
      <c r="R45" s="163" t="s">
        <v>987</v>
      </c>
      <c r="S45" s="167" t="str">
        <f>DENEME_v2!$M$137</f>
        <v>E</v>
      </c>
      <c r="T45" s="165">
        <f t="shared" si="30"/>
        <v>24</v>
      </c>
      <c r="U45" s="163" t="s">
        <v>987</v>
      </c>
      <c r="V45" s="164" t="str">
        <f>DENEME_v2!$M$147</f>
        <v>A</v>
      </c>
      <c r="W45" s="165">
        <f t="shared" si="31"/>
        <v>34</v>
      </c>
      <c r="X45" s="163" t="s">
        <v>987</v>
      </c>
      <c r="Y45" s="166" t="str">
        <f>DENEME_v2!$M$157</f>
        <v>E</v>
      </c>
      <c r="Z45" s="178"/>
      <c r="AA45" s="163"/>
      <c r="AB45" s="179"/>
    </row>
    <row r="46" spans="2:28" ht="18" customHeight="1" x14ac:dyDescent="0.25">
      <c r="B46" s="162">
        <f t="shared" si="24"/>
        <v>5</v>
      </c>
      <c r="C46" s="163" t="s">
        <v>987</v>
      </c>
      <c r="D46" s="164" t="str">
        <f>DENEME_v2!$M$88</f>
        <v>A</v>
      </c>
      <c r="E46" s="165">
        <f t="shared" si="25"/>
        <v>15</v>
      </c>
      <c r="F46" s="163" t="s">
        <v>987</v>
      </c>
      <c r="G46" s="164" t="str">
        <f>DENEME_v2!$M$98</f>
        <v>D</v>
      </c>
      <c r="H46" s="165">
        <f t="shared" si="26"/>
        <v>25</v>
      </c>
      <c r="I46" s="163" t="s">
        <v>987</v>
      </c>
      <c r="J46" s="164" t="str">
        <f>DENEME_v2!$M$108</f>
        <v>C</v>
      </c>
      <c r="K46" s="165">
        <f t="shared" si="27"/>
        <v>35</v>
      </c>
      <c r="L46" s="163" t="s">
        <v>987</v>
      </c>
      <c r="M46" s="164" t="str">
        <f>DENEME_v2!$M$118</f>
        <v>B</v>
      </c>
      <c r="N46" s="162">
        <f t="shared" si="28"/>
        <v>5</v>
      </c>
      <c r="O46" s="163" t="s">
        <v>987</v>
      </c>
      <c r="P46" s="164" t="str">
        <f>DENEME_v2!$M$128</f>
        <v>D</v>
      </c>
      <c r="Q46" s="165">
        <f t="shared" si="29"/>
        <v>15</v>
      </c>
      <c r="R46" s="163" t="s">
        <v>987</v>
      </c>
      <c r="S46" s="164" t="str">
        <f>DENEME_v2!$M$138</f>
        <v>D</v>
      </c>
      <c r="T46" s="165">
        <f t="shared" si="30"/>
        <v>25</v>
      </c>
      <c r="U46" s="163" t="s">
        <v>987</v>
      </c>
      <c r="V46" s="164" t="str">
        <f>DENEME_v2!$M$148</f>
        <v>E</v>
      </c>
      <c r="W46" s="165">
        <f t="shared" si="31"/>
        <v>35</v>
      </c>
      <c r="X46" s="163" t="s">
        <v>987</v>
      </c>
      <c r="Y46" s="166" t="str">
        <f>DENEME_v2!$M$158</f>
        <v>B</v>
      </c>
      <c r="Z46" s="178"/>
      <c r="AA46" s="163"/>
      <c r="AB46" s="179"/>
    </row>
    <row r="47" spans="2:28" ht="18" customHeight="1" x14ac:dyDescent="0.25">
      <c r="B47" s="162">
        <f t="shared" si="24"/>
        <v>6</v>
      </c>
      <c r="C47" s="163" t="s">
        <v>987</v>
      </c>
      <c r="D47" s="164" t="str">
        <f>DENEME_v2!$M$89</f>
        <v>B</v>
      </c>
      <c r="E47" s="165">
        <f t="shared" si="25"/>
        <v>16</v>
      </c>
      <c r="F47" s="163" t="s">
        <v>987</v>
      </c>
      <c r="G47" s="164" t="str">
        <f>DENEME_v2!$M$99</f>
        <v>B</v>
      </c>
      <c r="H47" s="165">
        <f t="shared" si="26"/>
        <v>26</v>
      </c>
      <c r="I47" s="163" t="s">
        <v>987</v>
      </c>
      <c r="J47" s="164" t="str">
        <f>DENEME_v2!$M$109</f>
        <v>B</v>
      </c>
      <c r="K47" s="165">
        <f t="shared" si="27"/>
        <v>36</v>
      </c>
      <c r="L47" s="163" t="s">
        <v>987</v>
      </c>
      <c r="M47" s="164" t="str">
        <f>DENEME_v2!$M$119</f>
        <v>B</v>
      </c>
      <c r="N47" s="162">
        <f t="shared" si="28"/>
        <v>6</v>
      </c>
      <c r="O47" s="163" t="s">
        <v>987</v>
      </c>
      <c r="P47" s="164" t="str">
        <f>DENEME_v2!$M$129</f>
        <v>B</v>
      </c>
      <c r="Q47" s="165">
        <f t="shared" si="29"/>
        <v>16</v>
      </c>
      <c r="R47" s="163" t="s">
        <v>987</v>
      </c>
      <c r="S47" s="164" t="str">
        <f>DENEME_v2!$M$139</f>
        <v>C</v>
      </c>
      <c r="T47" s="165">
        <f t="shared" si="30"/>
        <v>26</v>
      </c>
      <c r="U47" s="163" t="s">
        <v>987</v>
      </c>
      <c r="V47" s="164" t="str">
        <f>DENEME_v2!$M$149</f>
        <v>A</v>
      </c>
      <c r="W47" s="165">
        <f t="shared" si="31"/>
        <v>36</v>
      </c>
      <c r="X47" s="163" t="s">
        <v>987</v>
      </c>
      <c r="Y47" s="166" t="str">
        <f>DENEME_v2!$M$159</f>
        <v>D</v>
      </c>
      <c r="Z47" s="178"/>
      <c r="AA47" s="163"/>
      <c r="AB47" s="179"/>
    </row>
    <row r="48" spans="2:28" ht="18" customHeight="1" x14ac:dyDescent="0.25">
      <c r="B48" s="162">
        <f t="shared" si="24"/>
        <v>7</v>
      </c>
      <c r="C48" s="163" t="s">
        <v>987</v>
      </c>
      <c r="D48" s="164" t="str">
        <f>DENEME_v2!$M$90</f>
        <v>D</v>
      </c>
      <c r="E48" s="165">
        <f t="shared" si="25"/>
        <v>17</v>
      </c>
      <c r="F48" s="163" t="s">
        <v>987</v>
      </c>
      <c r="G48" s="164" t="str">
        <f>DENEME_v2!$M$100</f>
        <v>A</v>
      </c>
      <c r="H48" s="165">
        <f t="shared" si="26"/>
        <v>27</v>
      </c>
      <c r="I48" s="163" t="s">
        <v>987</v>
      </c>
      <c r="J48" s="164" t="str">
        <f>DENEME_v2!$M$110</f>
        <v>A</v>
      </c>
      <c r="K48" s="165">
        <f t="shared" si="27"/>
        <v>37</v>
      </c>
      <c r="L48" s="163" t="s">
        <v>987</v>
      </c>
      <c r="M48" s="164" t="str">
        <f>DENEME_v2!$M$120</f>
        <v>E</v>
      </c>
      <c r="N48" s="162">
        <f t="shared" si="28"/>
        <v>7</v>
      </c>
      <c r="O48" s="163" t="s">
        <v>987</v>
      </c>
      <c r="P48" s="164" t="str">
        <f>DENEME_v2!$M$130</f>
        <v>C</v>
      </c>
      <c r="Q48" s="165">
        <f t="shared" si="29"/>
        <v>17</v>
      </c>
      <c r="R48" s="163" t="s">
        <v>987</v>
      </c>
      <c r="S48" s="164" t="str">
        <f>DENEME_v2!$M$140</f>
        <v>C</v>
      </c>
      <c r="T48" s="165">
        <f t="shared" si="30"/>
        <v>27</v>
      </c>
      <c r="U48" s="163" t="s">
        <v>987</v>
      </c>
      <c r="V48" s="167" t="str">
        <f>DENEME_v2!$M$150</f>
        <v>E</v>
      </c>
      <c r="W48" s="165">
        <f t="shared" si="31"/>
        <v>37</v>
      </c>
      <c r="X48" s="163" t="s">
        <v>987</v>
      </c>
      <c r="Y48" s="166" t="str">
        <f>DENEME_v2!$M$160</f>
        <v>B</v>
      </c>
      <c r="Z48" s="178"/>
      <c r="AA48" s="163"/>
      <c r="AB48" s="179"/>
    </row>
    <row r="49" spans="2:28" ht="18" customHeight="1" x14ac:dyDescent="0.25">
      <c r="B49" s="162">
        <f t="shared" si="24"/>
        <v>8</v>
      </c>
      <c r="C49" s="163" t="s">
        <v>987</v>
      </c>
      <c r="D49" s="164" t="str">
        <f>DENEME_v2!$M$91</f>
        <v>B</v>
      </c>
      <c r="E49" s="165">
        <f t="shared" si="25"/>
        <v>18</v>
      </c>
      <c r="F49" s="163" t="s">
        <v>987</v>
      </c>
      <c r="G49" s="164" t="str">
        <f>DENEME_v2!$M$101</f>
        <v>E</v>
      </c>
      <c r="H49" s="165">
        <f t="shared" si="26"/>
        <v>28</v>
      </c>
      <c r="I49" s="163" t="s">
        <v>987</v>
      </c>
      <c r="J49" s="164" t="str">
        <f>DENEME_v2!$M$111</f>
        <v>D</v>
      </c>
      <c r="K49" s="165">
        <f t="shared" si="27"/>
        <v>38</v>
      </c>
      <c r="L49" s="163" t="s">
        <v>987</v>
      </c>
      <c r="M49" s="164" t="str">
        <f>DENEME_v2!$M$121</f>
        <v>B</v>
      </c>
      <c r="N49" s="162">
        <f t="shared" si="28"/>
        <v>8</v>
      </c>
      <c r="O49" s="163" t="s">
        <v>987</v>
      </c>
      <c r="P49" s="164" t="str">
        <f>DENEME_v2!$M$131</f>
        <v>D</v>
      </c>
      <c r="Q49" s="165">
        <f t="shared" si="29"/>
        <v>18</v>
      </c>
      <c r="R49" s="163" t="s">
        <v>987</v>
      </c>
      <c r="S49" s="164" t="str">
        <f>DENEME_v2!$M$141</f>
        <v>B</v>
      </c>
      <c r="T49" s="165">
        <f t="shared" si="30"/>
        <v>28</v>
      </c>
      <c r="U49" s="163" t="s">
        <v>987</v>
      </c>
      <c r="V49" s="164" t="str">
        <f>DENEME_v2!$M$151</f>
        <v>B</v>
      </c>
      <c r="W49" s="165">
        <f t="shared" si="31"/>
        <v>38</v>
      </c>
      <c r="X49" s="163" t="s">
        <v>987</v>
      </c>
      <c r="Y49" s="166" t="str">
        <f>DENEME_v2!$M$161</f>
        <v>D</v>
      </c>
      <c r="Z49" s="178"/>
      <c r="AA49" s="163"/>
      <c r="AB49" s="179"/>
    </row>
    <row r="50" spans="2:28" ht="18" customHeight="1" x14ac:dyDescent="0.25">
      <c r="B50" s="162">
        <f t="shared" si="24"/>
        <v>9</v>
      </c>
      <c r="C50" s="163" t="s">
        <v>987</v>
      </c>
      <c r="D50" s="164" t="str">
        <f>DENEME_v2!$M$92</f>
        <v>C</v>
      </c>
      <c r="E50" s="165">
        <f t="shared" si="25"/>
        <v>19</v>
      </c>
      <c r="F50" s="163" t="s">
        <v>987</v>
      </c>
      <c r="G50" s="164" t="str">
        <f>DENEME_v2!$M$102</f>
        <v>A</v>
      </c>
      <c r="H50" s="165">
        <f t="shared" si="26"/>
        <v>29</v>
      </c>
      <c r="I50" s="163" t="s">
        <v>987</v>
      </c>
      <c r="J50" s="164" t="str">
        <f>DENEME_v2!$M$112</f>
        <v>C</v>
      </c>
      <c r="K50" s="165">
        <f t="shared" si="27"/>
        <v>39</v>
      </c>
      <c r="L50" s="163" t="s">
        <v>987</v>
      </c>
      <c r="M50" s="164" t="str">
        <f>DENEME_v2!$M$122</f>
        <v>D</v>
      </c>
      <c r="N50" s="162">
        <f t="shared" si="28"/>
        <v>9</v>
      </c>
      <c r="O50" s="163" t="s">
        <v>987</v>
      </c>
      <c r="P50" s="164" t="str">
        <f>DENEME_v2!$M$132</f>
        <v>A</v>
      </c>
      <c r="Q50" s="165">
        <f t="shared" si="29"/>
        <v>19</v>
      </c>
      <c r="R50" s="163" t="s">
        <v>987</v>
      </c>
      <c r="S50" s="164" t="str">
        <f>DENEME_v2!$M$142</f>
        <v>E</v>
      </c>
      <c r="T50" s="165">
        <f t="shared" si="30"/>
        <v>29</v>
      </c>
      <c r="U50" s="163" t="s">
        <v>987</v>
      </c>
      <c r="V50" s="164" t="str">
        <f>DENEME_v2!$M$152</f>
        <v>A</v>
      </c>
      <c r="W50" s="165">
        <f t="shared" si="31"/>
        <v>39</v>
      </c>
      <c r="X50" s="163" t="s">
        <v>987</v>
      </c>
      <c r="Y50" s="166" t="str">
        <f>DENEME_v2!$M$162</f>
        <v>D</v>
      </c>
      <c r="Z50" s="178"/>
      <c r="AA50" s="163"/>
      <c r="AB50" s="179"/>
    </row>
    <row r="51" spans="2:28" ht="18" customHeight="1" x14ac:dyDescent="0.25">
      <c r="B51" s="169">
        <f>B50+1</f>
        <v>10</v>
      </c>
      <c r="C51" s="170" t="s">
        <v>987</v>
      </c>
      <c r="D51" s="171" t="str">
        <f>DENEME_v2!$M$93</f>
        <v>A</v>
      </c>
      <c r="E51" s="172">
        <f>E50+1</f>
        <v>20</v>
      </c>
      <c r="F51" s="170" t="s">
        <v>987</v>
      </c>
      <c r="G51" s="171" t="str">
        <f>DENEME_v2!$M$103</f>
        <v>C</v>
      </c>
      <c r="H51" s="172">
        <f>H50+1</f>
        <v>30</v>
      </c>
      <c r="I51" s="170" t="s">
        <v>987</v>
      </c>
      <c r="J51" s="171" t="str">
        <f>DENEME_v2!$M$113</f>
        <v>A</v>
      </c>
      <c r="K51" s="172">
        <f>K50+1</f>
        <v>40</v>
      </c>
      <c r="L51" s="170" t="s">
        <v>987</v>
      </c>
      <c r="M51" s="171" t="str">
        <f>DENEME_v2!$M$123</f>
        <v>E</v>
      </c>
      <c r="N51" s="169">
        <f>N50+1</f>
        <v>10</v>
      </c>
      <c r="O51" s="170" t="s">
        <v>987</v>
      </c>
      <c r="P51" s="171" t="str">
        <f>DENEME_v2!$M$133</f>
        <v>A</v>
      </c>
      <c r="Q51" s="172">
        <f>Q50+1</f>
        <v>20</v>
      </c>
      <c r="R51" s="170" t="s">
        <v>987</v>
      </c>
      <c r="S51" s="171" t="str">
        <f>DENEME_v2!$M$143</f>
        <v>D</v>
      </c>
      <c r="T51" s="172">
        <f>T50+1</f>
        <v>30</v>
      </c>
      <c r="U51" s="170" t="s">
        <v>987</v>
      </c>
      <c r="V51" s="171" t="str">
        <f>DENEME_v2!$M$153</f>
        <v>C</v>
      </c>
      <c r="W51" s="172">
        <f>W50+1</f>
        <v>40</v>
      </c>
      <c r="X51" s="170" t="s">
        <v>987</v>
      </c>
      <c r="Y51" s="173" t="str">
        <f>DENEME_v2!$M$163</f>
        <v>E</v>
      </c>
      <c r="Z51" s="178"/>
      <c r="AA51" s="163"/>
      <c r="AB51" s="179"/>
    </row>
  </sheetData>
  <sheetProtection algorithmName="SHA-512" hashValue="i9dWrJ+0nwrNgTSK7j4YJ3KZhJKpgFvsQW2aYvn1Wjmkl7KOEE0TH/Ep947VZpKTvvT6nDLp41b4Q3e71zvZRQ==" saltValue="OZUNeDhq51LPsUdZMxGY7A==" spinCount="100000" sheet="1" objects="1" scenarios="1"/>
  <mergeCells count="10">
    <mergeCell ref="B2:Y2"/>
    <mergeCell ref="B29:M29"/>
    <mergeCell ref="B41:M41"/>
    <mergeCell ref="N41:Y41"/>
    <mergeCell ref="B3:M3"/>
    <mergeCell ref="B15:M15"/>
    <mergeCell ref="N15:Y15"/>
    <mergeCell ref="N3:Y3"/>
    <mergeCell ref="N29:Y29"/>
    <mergeCell ref="B28:Y28"/>
  </mergeCells>
  <pageMargins left="0.70866141732283472" right="0.70866141732283472" top="0.35433070866141736" bottom="0.35433070866141736" header="0.31496062992125984" footer="0.31496062992125984"/>
  <pageSetup paperSize="9" scale="81" orientation="portrait" r:id="rId1"/>
  <rowBreaks count="1" manualBreakCount="1">
    <brk id="5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70"/>
  <sheetViews>
    <sheetView showZeros="0" zoomScale="115" zoomScaleNormal="115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K4" sqref="K4:N163"/>
    </sheetView>
  </sheetViews>
  <sheetFormatPr defaultColWidth="8.85546875" defaultRowHeight="15" x14ac:dyDescent="0.25"/>
  <cols>
    <col min="1" max="1" width="7.42578125" style="45" customWidth="1"/>
    <col min="2" max="2" width="4.7109375" style="1" hidden="1" customWidth="1"/>
    <col min="3" max="3" width="4.7109375" style="1" customWidth="1"/>
    <col min="4" max="4" width="6.7109375" style="46" customWidth="1"/>
    <col min="5" max="5" width="9.7109375" style="1" customWidth="1"/>
    <col min="6" max="6" width="14.7109375" style="1" customWidth="1"/>
    <col min="7" max="8" width="9.140625" style="45"/>
    <col min="9" max="9" width="7.42578125" style="45" customWidth="1"/>
    <col min="10" max="10" width="4.7109375" style="1" hidden="1" customWidth="1"/>
    <col min="11" max="11" width="4.7109375" style="1" customWidth="1"/>
    <col min="12" max="12" width="6.7109375" style="46" customWidth="1"/>
    <col min="13" max="13" width="9.7109375" style="1" customWidth="1"/>
    <col min="14" max="14" width="14.7109375" style="1" customWidth="1"/>
    <col min="15" max="16" width="9.140625" style="4"/>
    <col min="17" max="18" width="6" style="5" customWidth="1"/>
    <col min="19" max="20" width="9.7109375" style="5" customWidth="1"/>
    <col min="21" max="22" width="9.140625" style="4"/>
    <col min="23" max="23" width="5.7109375" style="47" customWidth="1"/>
    <col min="24" max="24" width="9.7109375" style="48" customWidth="1"/>
    <col min="25" max="25" width="9.7109375" style="5" customWidth="1"/>
    <col min="27" max="27" width="13.140625" customWidth="1"/>
    <col min="28" max="32" width="3.7109375" customWidth="1"/>
    <col min="36" max="36" width="12.140625" style="153" hidden="1" customWidth="1"/>
    <col min="37" max="37" width="9.140625" hidden="1" customWidth="1"/>
    <col min="38" max="38" width="11.42578125" hidden="1" customWidth="1"/>
    <col min="39" max="39" width="88.42578125" hidden="1" customWidth="1"/>
    <col min="40" max="40" width="12.140625" style="150" hidden="1" customWidth="1"/>
    <col min="41" max="41" width="24.7109375" style="49" hidden="1" customWidth="1"/>
    <col min="42" max="42" width="12.42578125" customWidth="1"/>
  </cols>
  <sheetData>
    <row r="1" spans="1:41" ht="18.75" x14ac:dyDescent="0.25">
      <c r="A1" s="81" t="s">
        <v>1499</v>
      </c>
      <c r="B1" s="72"/>
      <c r="C1" s="248" t="s">
        <v>1514</v>
      </c>
      <c r="D1" s="248"/>
      <c r="E1" s="248"/>
      <c r="F1" s="248"/>
      <c r="G1" s="73"/>
      <c r="H1" s="3"/>
      <c r="I1" s="249"/>
      <c r="J1" s="251" t="str">
        <f>C1</f>
        <v xml:space="preserve"> VİP AYT (2. OTURUM) DENEME-7</v>
      </c>
      <c r="K1" s="252"/>
      <c r="L1" s="252"/>
      <c r="M1" s="252"/>
      <c r="N1" s="253"/>
      <c r="Q1" s="245" t="s">
        <v>160</v>
      </c>
      <c r="R1" s="246"/>
      <c r="S1" s="246"/>
      <c r="T1" s="246"/>
      <c r="U1" s="247"/>
      <c r="W1" s="235" t="s">
        <v>116</v>
      </c>
      <c r="X1" s="235"/>
      <c r="Y1" s="235"/>
      <c r="AN1"/>
    </row>
    <row r="2" spans="1:41" ht="23.25" x14ac:dyDescent="0.25">
      <c r="A2" s="50"/>
      <c r="B2" s="6" t="s">
        <v>0</v>
      </c>
      <c r="C2" s="7" t="s">
        <v>0</v>
      </c>
      <c r="D2" s="236" t="s">
        <v>0</v>
      </c>
      <c r="E2" s="237"/>
      <c r="F2" s="238"/>
      <c r="G2" s="2"/>
      <c r="H2" s="3"/>
      <c r="I2" s="249"/>
      <c r="J2" s="8" t="s">
        <v>1</v>
      </c>
      <c r="K2" s="9" t="s">
        <v>0</v>
      </c>
      <c r="L2" s="239" t="s">
        <v>1</v>
      </c>
      <c r="M2" s="240"/>
      <c r="N2" s="241"/>
      <c r="Q2" s="7" t="s">
        <v>0</v>
      </c>
      <c r="R2" s="7" t="s">
        <v>1</v>
      </c>
      <c r="S2" s="76"/>
      <c r="T2" s="76"/>
      <c r="U2" s="76" t="s">
        <v>2</v>
      </c>
      <c r="W2" s="19" t="s">
        <v>1498</v>
      </c>
      <c r="X2" s="10" t="s">
        <v>0</v>
      </c>
      <c r="Y2" s="10" t="s">
        <v>1</v>
      </c>
      <c r="AN2"/>
    </row>
    <row r="3" spans="1:41" ht="23.25" x14ac:dyDescent="0.25">
      <c r="A3" s="51"/>
      <c r="B3" s="11" t="s">
        <v>3</v>
      </c>
      <c r="C3" s="11" t="s">
        <v>3</v>
      </c>
      <c r="D3" s="236" t="s">
        <v>4</v>
      </c>
      <c r="E3" s="237"/>
      <c r="F3" s="238"/>
      <c r="G3" s="2"/>
      <c r="H3" s="3"/>
      <c r="I3" s="250"/>
      <c r="J3" s="11" t="s">
        <v>3</v>
      </c>
      <c r="K3" s="11" t="s">
        <v>3</v>
      </c>
      <c r="L3" s="242" t="s">
        <v>4</v>
      </c>
      <c r="M3" s="243"/>
      <c r="N3" s="244"/>
      <c r="Q3" s="12" t="s">
        <v>3</v>
      </c>
      <c r="R3" s="12" t="s">
        <v>3</v>
      </c>
      <c r="S3" s="12"/>
      <c r="T3" s="12"/>
      <c r="U3" s="12" t="s">
        <v>3</v>
      </c>
      <c r="W3" s="13"/>
      <c r="X3" s="14" t="s">
        <v>3</v>
      </c>
      <c r="Y3" s="15" t="s">
        <v>3</v>
      </c>
      <c r="AB3" s="140" t="s">
        <v>0</v>
      </c>
      <c r="AC3" s="140" t="s">
        <v>1</v>
      </c>
      <c r="AD3" s="140" t="s">
        <v>153</v>
      </c>
      <c r="AE3" s="140" t="s">
        <v>154</v>
      </c>
      <c r="AF3" s="140" t="s">
        <v>155</v>
      </c>
      <c r="AG3" s="140" t="s">
        <v>156</v>
      </c>
      <c r="AJ3" s="154" t="s">
        <v>13</v>
      </c>
      <c r="AK3" s="77" t="s">
        <v>14</v>
      </c>
      <c r="AL3" s="77" t="s">
        <v>15</v>
      </c>
      <c r="AM3" s="77" t="s">
        <v>16</v>
      </c>
      <c r="AN3" s="77" t="s">
        <v>13</v>
      </c>
      <c r="AO3" s="77" t="s">
        <v>121</v>
      </c>
    </row>
    <row r="4" spans="1:41" ht="15" customHeight="1" x14ac:dyDescent="0.25">
      <c r="A4" s="221" t="s">
        <v>114</v>
      </c>
      <c r="B4" s="85">
        <v>1</v>
      </c>
      <c r="C4" s="86">
        <v>1</v>
      </c>
      <c r="D4" s="87" t="s">
        <v>1500</v>
      </c>
      <c r="E4" s="88" t="s">
        <v>1</v>
      </c>
      <c r="F4" s="180">
        <v>912020401</v>
      </c>
      <c r="G4" s="2"/>
      <c r="H4" s="3"/>
      <c r="I4" s="221" t="s">
        <v>114</v>
      </c>
      <c r="J4" s="85">
        <v>1</v>
      </c>
      <c r="K4" s="86">
        <v>3</v>
      </c>
      <c r="L4" s="87" t="s">
        <v>1500</v>
      </c>
      <c r="M4" s="88" t="s">
        <v>155</v>
      </c>
      <c r="N4" s="180">
        <v>912021701</v>
      </c>
      <c r="Q4" s="82">
        <f>B4</f>
        <v>1</v>
      </c>
      <c r="R4" s="82">
        <f>VLOOKUP(Q4,CHOOSE({1,2},$K$4:$K$27,$J$4:$J$27),2,FALSE)</f>
        <v>3</v>
      </c>
      <c r="S4" s="82" t="str">
        <f>IF(E4="","",E4)</f>
        <v>B</v>
      </c>
      <c r="T4" s="82" t="str">
        <f>VLOOKUP(Q4,$K$4:$M$27,3,FALSE)</f>
        <v>B</v>
      </c>
      <c r="U4" s="83" t="b">
        <f t="shared" ref="U4:U67" si="0">EXACT(T4,S4)</f>
        <v>1</v>
      </c>
      <c r="W4" s="18">
        <f>B4</f>
        <v>1</v>
      </c>
      <c r="X4" s="19" t="str">
        <f>IF((EXACT(E4,E5))=TRUE,E4,"")</f>
        <v/>
      </c>
      <c r="Y4" s="19" t="str">
        <f>IF((EXACT(M4,M5))=TRUE,M4,"")</f>
        <v/>
      </c>
      <c r="AA4" s="141" t="s">
        <v>5</v>
      </c>
      <c r="AB4" s="142">
        <f>COUNTIF(_01_EDEB,AB$3)</f>
        <v>4</v>
      </c>
      <c r="AC4" s="142">
        <f>COUNTIF(_01_EDEB,AC$3)</f>
        <v>5</v>
      </c>
      <c r="AD4" s="142">
        <f>COUNTIF(_01_EDEB,AD$3)</f>
        <v>5</v>
      </c>
      <c r="AE4" s="142">
        <f>COUNTIF(_01_EDEB,AE$3)</f>
        <v>4</v>
      </c>
      <c r="AF4" s="142">
        <f>COUNTIF(_01_EDEB,AF$3)</f>
        <v>6</v>
      </c>
      <c r="AG4" s="142">
        <f>SUM(AB4:AF4)</f>
        <v>24</v>
      </c>
      <c r="AJ4" s="151">
        <f>$AN4</f>
        <v>309010101</v>
      </c>
      <c r="AK4" s="49"/>
      <c r="AL4" s="49" t="s">
        <v>33</v>
      </c>
      <c r="AM4" t="s">
        <v>55</v>
      </c>
      <c r="AN4" s="151">
        <v>309010101</v>
      </c>
      <c r="AO4" s="49" t="s">
        <v>1122</v>
      </c>
    </row>
    <row r="5" spans="1:41" x14ac:dyDescent="0.25">
      <c r="A5" s="222"/>
      <c r="B5" s="89">
        <v>2</v>
      </c>
      <c r="C5" s="90">
        <v>2</v>
      </c>
      <c r="D5" s="91" t="s">
        <v>1500</v>
      </c>
      <c r="E5" s="92" t="s">
        <v>154</v>
      </c>
      <c r="F5" s="181">
        <v>912020201</v>
      </c>
      <c r="G5" s="2"/>
      <c r="H5" s="3"/>
      <c r="I5" s="222"/>
      <c r="J5" s="89">
        <v>2</v>
      </c>
      <c r="K5" s="90">
        <v>4</v>
      </c>
      <c r="L5" s="91" t="s">
        <v>1500</v>
      </c>
      <c r="M5" s="92" t="s">
        <v>153</v>
      </c>
      <c r="N5" s="181">
        <v>912021806</v>
      </c>
      <c r="Q5" s="94">
        <f t="shared" ref="Q5:Q68" si="1">B5</f>
        <v>2</v>
      </c>
      <c r="R5" s="94">
        <f>VLOOKUP(Q5,CHOOSE({1,2},$K$4:$K$27,$J$4:$J$27),2,0)</f>
        <v>4</v>
      </c>
      <c r="S5" s="94" t="str">
        <f t="shared" ref="S5:S68" si="2">IF(E5="","",E5)</f>
        <v>D</v>
      </c>
      <c r="T5" s="108" t="str">
        <f>VLOOKUP(Q5,$K$4:$M$27,3,FALSE)</f>
        <v>D</v>
      </c>
      <c r="U5" s="17" t="b">
        <f t="shared" si="0"/>
        <v>1</v>
      </c>
      <c r="W5" s="20">
        <f t="shared" ref="W5:W68" si="3">B5</f>
        <v>2</v>
      </c>
      <c r="X5" s="19" t="str">
        <f>IF((EXACT(E5,E4))=TRUE,E5,IF(EXACT(E5,E6)=TRUE,E5,""))</f>
        <v/>
      </c>
      <c r="Y5" s="19" t="str">
        <f>IF((EXACT(M5,M4))=TRUE,M5,IF(EXACT(M5,M6)=TRUE,M5,""))</f>
        <v/>
      </c>
      <c r="AA5" s="141" t="s">
        <v>118</v>
      </c>
      <c r="AB5" s="142">
        <f>COUNTIF(_02_TAR1,AB$3)</f>
        <v>2</v>
      </c>
      <c r="AC5" s="142">
        <f>COUNTIF(_02_TAR1,AC$3)</f>
        <v>2</v>
      </c>
      <c r="AD5" s="142">
        <f>COUNTIF(_02_TAR1,AD$3)</f>
        <v>2</v>
      </c>
      <c r="AE5" s="142">
        <f>COUNTIF(_02_TAR1,AE$3)</f>
        <v>2</v>
      </c>
      <c r="AF5" s="142">
        <f>COUNTIF(_02_TAR1,AF$3)</f>
        <v>2</v>
      </c>
      <c r="AG5" s="142">
        <f t="shared" ref="AG5:AG8" si="4">SUM(AB5:AF5)</f>
        <v>10</v>
      </c>
      <c r="AJ5" s="151">
        <f>$AN5</f>
        <v>309010203</v>
      </c>
      <c r="AK5" s="49"/>
      <c r="AL5" s="49" t="s">
        <v>33</v>
      </c>
      <c r="AM5" t="s">
        <v>194</v>
      </c>
      <c r="AN5" s="151">
        <v>309010203</v>
      </c>
      <c r="AO5" s="49" t="s">
        <v>1122</v>
      </c>
    </row>
    <row r="6" spans="1:41" x14ac:dyDescent="0.25">
      <c r="A6" s="222"/>
      <c r="B6" s="89">
        <v>3</v>
      </c>
      <c r="C6" s="90">
        <v>3</v>
      </c>
      <c r="D6" s="91" t="s">
        <v>1500</v>
      </c>
      <c r="E6" s="92" t="s">
        <v>155</v>
      </c>
      <c r="F6" s="181">
        <v>912021701</v>
      </c>
      <c r="G6" s="2"/>
      <c r="H6" s="3"/>
      <c r="I6" s="222"/>
      <c r="J6" s="89">
        <v>3</v>
      </c>
      <c r="K6" s="90">
        <v>1</v>
      </c>
      <c r="L6" s="91" t="s">
        <v>1500</v>
      </c>
      <c r="M6" s="92" t="s">
        <v>1</v>
      </c>
      <c r="N6" s="181">
        <v>912020401</v>
      </c>
      <c r="Q6" s="94">
        <f t="shared" si="1"/>
        <v>3</v>
      </c>
      <c r="R6" s="94">
        <f>VLOOKUP(Q6,CHOOSE({1,2},$K$4:$K$27,$J$4:$J$27),2,0)</f>
        <v>1</v>
      </c>
      <c r="S6" s="94" t="str">
        <f t="shared" si="2"/>
        <v>E</v>
      </c>
      <c r="T6" s="108" t="str">
        <f t="shared" ref="T6:T27" si="5">VLOOKUP(Q6,$K$4:$M$27,3,FALSE)</f>
        <v>E</v>
      </c>
      <c r="U6" s="17" t="b">
        <f t="shared" si="0"/>
        <v>1</v>
      </c>
      <c r="W6" s="20">
        <f t="shared" si="3"/>
        <v>3</v>
      </c>
      <c r="X6" s="19" t="str">
        <f t="shared" ref="X6:X69" si="6">IF((EXACT(E6,E5))=TRUE,E6,IF(EXACT(E6,E7)=TRUE,E6,""))</f>
        <v/>
      </c>
      <c r="Y6" s="19" t="str">
        <f t="shared" ref="Y6:Y69" si="7">IF((EXACT(M6,M5))=TRUE,M6,IF(EXACT(M6,M7)=TRUE,M6,""))</f>
        <v/>
      </c>
      <c r="AA6" s="141" t="s">
        <v>113</v>
      </c>
      <c r="AB6" s="142">
        <f>COUNTIF(_03_COG1,AB$3)</f>
        <v>1</v>
      </c>
      <c r="AC6" s="142">
        <f>COUNTIF(_03_COG1,AC$3)</f>
        <v>1</v>
      </c>
      <c r="AD6" s="142">
        <f>COUNTIF(_03_COG1,AD$3)</f>
        <v>2</v>
      </c>
      <c r="AE6" s="142">
        <f>COUNTIF(_03_COG1,AE$3)</f>
        <v>1</v>
      </c>
      <c r="AF6" s="142">
        <f>COUNTIF(_03_COG1,AF$3)</f>
        <v>1</v>
      </c>
      <c r="AG6" s="142">
        <f t="shared" si="4"/>
        <v>6</v>
      </c>
      <c r="AJ6" s="151">
        <f t="shared" ref="AJ6:AJ69" si="8">$AN6</f>
        <v>309010204</v>
      </c>
      <c r="AK6" s="49"/>
      <c r="AL6" s="49" t="s">
        <v>33</v>
      </c>
      <c r="AM6" t="s">
        <v>195</v>
      </c>
      <c r="AN6" s="151">
        <v>309010204</v>
      </c>
      <c r="AO6" s="49" t="s">
        <v>1122</v>
      </c>
    </row>
    <row r="7" spans="1:41" x14ac:dyDescent="0.25">
      <c r="A7" s="222"/>
      <c r="B7" s="89">
        <v>4</v>
      </c>
      <c r="C7" s="90">
        <v>4</v>
      </c>
      <c r="D7" s="91" t="s">
        <v>1500</v>
      </c>
      <c r="E7" s="92" t="s">
        <v>153</v>
      </c>
      <c r="F7" s="181">
        <v>912021806</v>
      </c>
      <c r="G7" s="2"/>
      <c r="H7" s="3"/>
      <c r="I7" s="222"/>
      <c r="J7" s="89">
        <v>4</v>
      </c>
      <c r="K7" s="90">
        <v>2</v>
      </c>
      <c r="L7" s="91" t="s">
        <v>1500</v>
      </c>
      <c r="M7" s="92" t="s">
        <v>154</v>
      </c>
      <c r="N7" s="181">
        <v>912020201</v>
      </c>
      <c r="Q7" s="94">
        <f t="shared" si="1"/>
        <v>4</v>
      </c>
      <c r="R7" s="94">
        <f>VLOOKUP(Q7,CHOOSE({1,2},$K$4:$K$27,$J$4:$J$27),2,0)</f>
        <v>2</v>
      </c>
      <c r="S7" s="94" t="str">
        <f t="shared" si="2"/>
        <v>C</v>
      </c>
      <c r="T7" s="108" t="str">
        <f t="shared" si="5"/>
        <v>C</v>
      </c>
      <c r="U7" s="17" t="b">
        <f t="shared" si="0"/>
        <v>1</v>
      </c>
      <c r="W7" s="20">
        <f t="shared" si="3"/>
        <v>4</v>
      </c>
      <c r="X7" s="19" t="str">
        <f t="shared" si="6"/>
        <v/>
      </c>
      <c r="Y7" s="19" t="str">
        <f t="shared" si="7"/>
        <v/>
      </c>
      <c r="AA7" s="143" t="s">
        <v>119</v>
      </c>
      <c r="AB7" s="144">
        <f>COUNTIF(_04_TAR2,AB$3)</f>
        <v>2</v>
      </c>
      <c r="AC7" s="144">
        <f>COUNTIF(_04_TAR2,AC$3)</f>
        <v>2</v>
      </c>
      <c r="AD7" s="144">
        <f>COUNTIF(_04_TAR2,AD$3)</f>
        <v>3</v>
      </c>
      <c r="AE7" s="144">
        <f>COUNTIF(_04_TAR2,AE$3)</f>
        <v>2</v>
      </c>
      <c r="AF7" s="144">
        <f>COUNTIF(_04_TAR2,AF$3)</f>
        <v>2</v>
      </c>
      <c r="AG7" s="144">
        <f t="shared" si="4"/>
        <v>11</v>
      </c>
      <c r="AJ7" s="151">
        <f t="shared" si="8"/>
        <v>309010208</v>
      </c>
      <c r="AK7" s="49"/>
      <c r="AL7" s="49" t="s">
        <v>33</v>
      </c>
      <c r="AM7" t="s">
        <v>196</v>
      </c>
      <c r="AN7" s="151">
        <v>309010208</v>
      </c>
      <c r="AO7" s="49" t="s">
        <v>1122</v>
      </c>
    </row>
    <row r="8" spans="1:41" x14ac:dyDescent="0.25">
      <c r="A8" s="222"/>
      <c r="B8" s="89">
        <v>5</v>
      </c>
      <c r="C8" s="90">
        <v>5</v>
      </c>
      <c r="D8" s="91" t="s">
        <v>1500</v>
      </c>
      <c r="E8" s="92" t="s">
        <v>1</v>
      </c>
      <c r="F8" s="181">
        <v>912021101</v>
      </c>
      <c r="G8" s="2"/>
      <c r="H8" s="3"/>
      <c r="I8" s="222"/>
      <c r="J8" s="89">
        <v>5</v>
      </c>
      <c r="K8" s="90">
        <v>7</v>
      </c>
      <c r="L8" s="91" t="s">
        <v>1500</v>
      </c>
      <c r="M8" s="92" t="s">
        <v>155</v>
      </c>
      <c r="N8" s="181">
        <v>913070101</v>
      </c>
      <c r="Q8" s="94">
        <f t="shared" si="1"/>
        <v>5</v>
      </c>
      <c r="R8" s="94">
        <f>VLOOKUP(Q8,CHOOSE({1,2},$K$4:$K$27,$J$4:$J$27),2,0)</f>
        <v>7</v>
      </c>
      <c r="S8" s="94" t="str">
        <f t="shared" si="2"/>
        <v>B</v>
      </c>
      <c r="T8" s="108" t="str">
        <f t="shared" si="5"/>
        <v>B</v>
      </c>
      <c r="U8" s="17" t="b">
        <f t="shared" si="0"/>
        <v>1</v>
      </c>
      <c r="W8" s="20">
        <f t="shared" si="3"/>
        <v>5</v>
      </c>
      <c r="X8" s="19" t="str">
        <f t="shared" si="6"/>
        <v/>
      </c>
      <c r="Y8" s="19" t="str">
        <f t="shared" si="7"/>
        <v/>
      </c>
      <c r="AA8" s="143" t="s">
        <v>115</v>
      </c>
      <c r="AB8" s="144">
        <f>COUNTIF(_05_COG2,AB$3)</f>
        <v>2</v>
      </c>
      <c r="AC8" s="144">
        <f>COUNTIF(_05_COG2,AC$3)</f>
        <v>2</v>
      </c>
      <c r="AD8" s="144">
        <f>COUNTIF(_05_COG2,AD$3)</f>
        <v>2</v>
      </c>
      <c r="AE8" s="144">
        <f>COUNTIF(_05_COG2,AE$3)</f>
        <v>3</v>
      </c>
      <c r="AF8" s="144">
        <f>COUNTIF(_05_COG2,AF$3)</f>
        <v>2</v>
      </c>
      <c r="AG8" s="144">
        <f t="shared" si="4"/>
        <v>11</v>
      </c>
      <c r="AJ8" s="151">
        <f t="shared" si="8"/>
        <v>309010209</v>
      </c>
      <c r="AK8" s="49"/>
      <c r="AL8" s="49" t="s">
        <v>33</v>
      </c>
      <c r="AM8" t="s">
        <v>198</v>
      </c>
      <c r="AN8" s="151">
        <v>309010209</v>
      </c>
      <c r="AO8" s="49" t="s">
        <v>1122</v>
      </c>
    </row>
    <row r="9" spans="1:41" x14ac:dyDescent="0.25">
      <c r="A9" s="222"/>
      <c r="B9" s="89">
        <v>6</v>
      </c>
      <c r="C9" s="90">
        <v>6</v>
      </c>
      <c r="D9" s="91" t="s">
        <v>1500</v>
      </c>
      <c r="E9" s="92" t="s">
        <v>154</v>
      </c>
      <c r="F9" s="181">
        <v>913080501</v>
      </c>
      <c r="G9" s="2"/>
      <c r="H9" s="3"/>
      <c r="I9" s="222"/>
      <c r="J9" s="89">
        <v>6</v>
      </c>
      <c r="K9" s="90">
        <v>8</v>
      </c>
      <c r="L9" s="91" t="s">
        <v>1500</v>
      </c>
      <c r="M9" s="92" t="s">
        <v>0</v>
      </c>
      <c r="N9" s="181">
        <v>913090101</v>
      </c>
      <c r="Q9" s="94">
        <f t="shared" si="1"/>
        <v>6</v>
      </c>
      <c r="R9" s="94">
        <f>VLOOKUP(Q9,CHOOSE({1,2},$K$4:$K$27,$J$4:$J$27),2,0)</f>
        <v>8</v>
      </c>
      <c r="S9" s="94" t="str">
        <f t="shared" si="2"/>
        <v>D</v>
      </c>
      <c r="T9" s="108" t="str">
        <f t="shared" si="5"/>
        <v>D</v>
      </c>
      <c r="U9" s="17" t="b">
        <f t="shared" si="0"/>
        <v>1</v>
      </c>
      <c r="W9" s="20">
        <f t="shared" si="3"/>
        <v>6</v>
      </c>
      <c r="X9" s="19" t="str">
        <f t="shared" si="6"/>
        <v/>
      </c>
      <c r="Y9" s="19" t="str">
        <f t="shared" si="7"/>
        <v/>
      </c>
      <c r="AA9" s="143" t="s">
        <v>7</v>
      </c>
      <c r="AB9" s="144">
        <f>COUNTIF(_06_FEL1,AB$3)</f>
        <v>3</v>
      </c>
      <c r="AC9" s="144">
        <f>COUNTIF(_06_FEL1,AC$3)</f>
        <v>2</v>
      </c>
      <c r="AD9" s="144">
        <f>COUNTIF(_06_FEL1,AD$3)</f>
        <v>2</v>
      </c>
      <c r="AE9" s="144">
        <f>COUNTIF(_06_FEL1,AE$3)</f>
        <v>2</v>
      </c>
      <c r="AF9" s="144">
        <f>COUNTIF(_06_FEL1,AF$3)</f>
        <v>3</v>
      </c>
      <c r="AG9" s="144">
        <f t="shared" ref="AG9:AG15" si="9">SUM(AB9:AF9)</f>
        <v>12</v>
      </c>
      <c r="AJ9" s="151">
        <f t="shared" si="8"/>
        <v>309010210</v>
      </c>
      <c r="AK9" s="49"/>
      <c r="AL9" s="49" t="s">
        <v>33</v>
      </c>
      <c r="AM9" t="s">
        <v>197</v>
      </c>
      <c r="AN9" s="151">
        <v>309010210</v>
      </c>
      <c r="AO9" s="49" t="s">
        <v>1122</v>
      </c>
    </row>
    <row r="10" spans="1:41" x14ac:dyDescent="0.25">
      <c r="A10" s="222"/>
      <c r="B10" s="89">
        <v>7</v>
      </c>
      <c r="C10" s="90">
        <v>7</v>
      </c>
      <c r="D10" s="91" t="s">
        <v>1500</v>
      </c>
      <c r="E10" s="92" t="s">
        <v>155</v>
      </c>
      <c r="F10" s="181">
        <v>913070101</v>
      </c>
      <c r="G10" s="2"/>
      <c r="H10" s="3"/>
      <c r="I10" s="222"/>
      <c r="J10" s="89">
        <v>7</v>
      </c>
      <c r="K10" s="90">
        <v>5</v>
      </c>
      <c r="L10" s="91" t="s">
        <v>1500</v>
      </c>
      <c r="M10" s="92" t="s">
        <v>1</v>
      </c>
      <c r="N10" s="181">
        <v>912021101</v>
      </c>
      <c r="Q10" s="94">
        <f t="shared" si="1"/>
        <v>7</v>
      </c>
      <c r="R10" s="94">
        <f>VLOOKUP(Q10,CHOOSE({1,2},$K$4:$K$27,$J$4:$J$27),2,0)</f>
        <v>5</v>
      </c>
      <c r="S10" s="94" t="str">
        <f t="shared" si="2"/>
        <v>E</v>
      </c>
      <c r="T10" s="108" t="str">
        <f t="shared" si="5"/>
        <v>E</v>
      </c>
      <c r="U10" s="17" t="b">
        <f t="shared" si="0"/>
        <v>1</v>
      </c>
      <c r="W10" s="20">
        <f t="shared" si="3"/>
        <v>7</v>
      </c>
      <c r="X10" s="19" t="str">
        <f t="shared" si="6"/>
        <v/>
      </c>
      <c r="Y10" s="19" t="str">
        <f t="shared" si="7"/>
        <v/>
      </c>
      <c r="AA10" s="143" t="s">
        <v>8</v>
      </c>
      <c r="AB10" s="144">
        <f>COUNTIF(_07_DIN,AB$3)</f>
        <v>1</v>
      </c>
      <c r="AC10" s="144">
        <f>COUNTIF(_07_DIN,AC$3)</f>
        <v>1</v>
      </c>
      <c r="AD10" s="144">
        <f>COUNTIF(_07_DIN,AD$3)</f>
        <v>1</v>
      </c>
      <c r="AE10" s="144">
        <f>COUNTIF(_07_DIN,AE$3)</f>
        <v>1</v>
      </c>
      <c r="AF10" s="144">
        <f>COUNTIF(_07_DIN,AF$3)</f>
        <v>2</v>
      </c>
      <c r="AG10" s="144">
        <f t="shared" si="9"/>
        <v>6</v>
      </c>
      <c r="AJ10" s="151">
        <f t="shared" si="8"/>
        <v>309010303</v>
      </c>
      <c r="AK10" s="49"/>
      <c r="AL10" s="49" t="s">
        <v>33</v>
      </c>
      <c r="AM10" t="s">
        <v>56</v>
      </c>
      <c r="AN10" s="151">
        <v>309010303</v>
      </c>
      <c r="AO10" s="49" t="s">
        <v>1122</v>
      </c>
    </row>
    <row r="11" spans="1:41" x14ac:dyDescent="0.25">
      <c r="A11" s="222"/>
      <c r="B11" s="89">
        <v>8</v>
      </c>
      <c r="C11" s="90">
        <v>8</v>
      </c>
      <c r="D11" s="91" t="s">
        <v>1500</v>
      </c>
      <c r="E11" s="92" t="s">
        <v>0</v>
      </c>
      <c r="F11" s="181">
        <v>913090101</v>
      </c>
      <c r="G11" s="2"/>
      <c r="H11" s="3"/>
      <c r="I11" s="222"/>
      <c r="J11" s="89">
        <v>8</v>
      </c>
      <c r="K11" s="90">
        <v>6</v>
      </c>
      <c r="L11" s="91" t="s">
        <v>1500</v>
      </c>
      <c r="M11" s="92" t="s">
        <v>154</v>
      </c>
      <c r="N11" s="181">
        <v>913080501</v>
      </c>
      <c r="Q11" s="94">
        <f t="shared" si="1"/>
        <v>8</v>
      </c>
      <c r="R11" s="94">
        <f>VLOOKUP(Q11,CHOOSE({1,2},$K$4:$K$27,$J$4:$J$27),2,0)</f>
        <v>6</v>
      </c>
      <c r="S11" s="94" t="str">
        <f t="shared" si="2"/>
        <v>A</v>
      </c>
      <c r="T11" s="108" t="str">
        <f t="shared" si="5"/>
        <v>A</v>
      </c>
      <c r="U11" s="17" t="b">
        <f t="shared" si="0"/>
        <v>1</v>
      </c>
      <c r="W11" s="20">
        <f t="shared" si="3"/>
        <v>8</v>
      </c>
      <c r="X11" s="19" t="str">
        <f t="shared" si="6"/>
        <v/>
      </c>
      <c r="Y11" s="19" t="str">
        <f t="shared" si="7"/>
        <v/>
      </c>
      <c r="AA11" s="145" t="s">
        <v>6</v>
      </c>
      <c r="AB11" s="146">
        <f>COUNTIF(_09_MAT,AB$3)</f>
        <v>7</v>
      </c>
      <c r="AC11" s="146">
        <f>COUNTIF(_09_MAT,AC$3)</f>
        <v>6</v>
      </c>
      <c r="AD11" s="146">
        <f>COUNTIF(_09_MAT,AD$3)</f>
        <v>6</v>
      </c>
      <c r="AE11" s="146">
        <f>COUNTIF(_09_MAT,AE$3)</f>
        <v>6</v>
      </c>
      <c r="AF11" s="146">
        <f>COUNTIF(_09_MAT,AF$3)</f>
        <v>5</v>
      </c>
      <c r="AG11" s="146">
        <f t="shared" si="9"/>
        <v>30</v>
      </c>
      <c r="AJ11" s="151">
        <f t="shared" si="8"/>
        <v>309010312</v>
      </c>
      <c r="AK11" s="49"/>
      <c r="AL11" s="49" t="s">
        <v>33</v>
      </c>
      <c r="AM11" t="s">
        <v>200</v>
      </c>
      <c r="AN11" s="151">
        <v>309010312</v>
      </c>
      <c r="AO11" s="49" t="s">
        <v>1122</v>
      </c>
    </row>
    <row r="12" spans="1:41" x14ac:dyDescent="0.25">
      <c r="A12" s="222"/>
      <c r="B12" s="89">
        <v>9</v>
      </c>
      <c r="C12" s="90">
        <v>9</v>
      </c>
      <c r="D12" s="91" t="s">
        <v>1500</v>
      </c>
      <c r="E12" s="92" t="s">
        <v>1</v>
      </c>
      <c r="F12" s="181">
        <v>913110101</v>
      </c>
      <c r="G12" s="2"/>
      <c r="H12" s="3"/>
      <c r="I12" s="222"/>
      <c r="J12" s="89">
        <v>9</v>
      </c>
      <c r="K12" s="90">
        <v>11</v>
      </c>
      <c r="L12" s="91" t="s">
        <v>1500</v>
      </c>
      <c r="M12" s="92" t="s">
        <v>155</v>
      </c>
      <c r="N12" s="181">
        <v>913090301</v>
      </c>
      <c r="Q12" s="94">
        <f t="shared" si="1"/>
        <v>9</v>
      </c>
      <c r="R12" s="94">
        <f>VLOOKUP(Q12,CHOOSE({1,2},$K$4:$K$27,$J$4:$J$27),2,0)</f>
        <v>11</v>
      </c>
      <c r="S12" s="94" t="str">
        <f t="shared" si="2"/>
        <v>B</v>
      </c>
      <c r="T12" s="108" t="str">
        <f t="shared" si="5"/>
        <v>B</v>
      </c>
      <c r="U12" s="17" t="b">
        <f t="shared" si="0"/>
        <v>1</v>
      </c>
      <c r="W12" s="20">
        <f t="shared" si="3"/>
        <v>9</v>
      </c>
      <c r="X12" s="19" t="str">
        <f t="shared" si="6"/>
        <v/>
      </c>
      <c r="Y12" s="19" t="str">
        <f t="shared" si="7"/>
        <v/>
      </c>
      <c r="AA12" s="145" t="s">
        <v>9</v>
      </c>
      <c r="AB12" s="146">
        <f>COUNTIF(_10_GEO,AB$3)</f>
        <v>1</v>
      </c>
      <c r="AC12" s="146">
        <f>COUNTIF(_10_GEO,AC$3)</f>
        <v>3</v>
      </c>
      <c r="AD12" s="146">
        <f>COUNTIF(_10_GEO,AD$3)</f>
        <v>2</v>
      </c>
      <c r="AE12" s="146">
        <f>COUNTIF(_10_GEO,AE$3)</f>
        <v>2</v>
      </c>
      <c r="AF12" s="146">
        <f>COUNTIF(_10_GEO,AF$3)</f>
        <v>2</v>
      </c>
      <c r="AG12" s="146">
        <f t="shared" si="9"/>
        <v>10</v>
      </c>
      <c r="AJ12" s="151">
        <f t="shared" si="8"/>
        <v>309020102</v>
      </c>
      <c r="AK12" s="49"/>
      <c r="AL12" s="49" t="s">
        <v>33</v>
      </c>
      <c r="AM12" t="s">
        <v>201</v>
      </c>
      <c r="AN12" s="151">
        <v>309020102</v>
      </c>
      <c r="AO12" s="49" t="s">
        <v>1122</v>
      </c>
    </row>
    <row r="13" spans="1:41" x14ac:dyDescent="0.25">
      <c r="A13" s="222"/>
      <c r="B13" s="89">
        <v>10</v>
      </c>
      <c r="C13" s="90">
        <v>10</v>
      </c>
      <c r="D13" s="91" t="s">
        <v>1500</v>
      </c>
      <c r="E13" s="92" t="s">
        <v>153</v>
      </c>
      <c r="F13" s="181">
        <v>913090101</v>
      </c>
      <c r="G13" s="2"/>
      <c r="H13" s="3"/>
      <c r="I13" s="222"/>
      <c r="J13" s="89">
        <v>10</v>
      </c>
      <c r="K13" s="90">
        <v>12</v>
      </c>
      <c r="L13" s="91" t="s">
        <v>1500</v>
      </c>
      <c r="M13" s="92" t="s">
        <v>154</v>
      </c>
      <c r="N13" s="181">
        <v>913080101</v>
      </c>
      <c r="Q13" s="94">
        <f t="shared" si="1"/>
        <v>10</v>
      </c>
      <c r="R13" s="94">
        <f>VLOOKUP(Q13,CHOOSE({1,2},$K$4:$K$27,$J$4:$J$27),2,0)</f>
        <v>12</v>
      </c>
      <c r="S13" s="94" t="str">
        <f t="shared" si="2"/>
        <v>C</v>
      </c>
      <c r="T13" s="108" t="str">
        <f t="shared" si="5"/>
        <v>C</v>
      </c>
      <c r="U13" s="17" t="b">
        <f t="shared" si="0"/>
        <v>1</v>
      </c>
      <c r="W13" s="20">
        <f t="shared" si="3"/>
        <v>10</v>
      </c>
      <c r="X13" s="19" t="str">
        <f t="shared" si="6"/>
        <v/>
      </c>
      <c r="Y13" s="19" t="str">
        <f t="shared" si="7"/>
        <v/>
      </c>
      <c r="AA13" s="147" t="s">
        <v>10</v>
      </c>
      <c r="AB13" s="148">
        <f>COUNTIF(_11_FIZ,AB$3)</f>
        <v>2</v>
      </c>
      <c r="AC13" s="148">
        <f>COUNTIF(_11_FIZ,AC$3)</f>
        <v>3</v>
      </c>
      <c r="AD13" s="148">
        <f>COUNTIF(_11_FIZ,AD$3)</f>
        <v>3</v>
      </c>
      <c r="AE13" s="148">
        <f>COUNTIF(_11_FIZ,AE$3)</f>
        <v>3</v>
      </c>
      <c r="AF13" s="148">
        <f>COUNTIF(_11_FIZ,AF$3)</f>
        <v>3</v>
      </c>
      <c r="AG13" s="148">
        <f t="shared" si="9"/>
        <v>14</v>
      </c>
      <c r="AJ13" s="151">
        <f t="shared" si="8"/>
        <v>309020201</v>
      </c>
      <c r="AK13" s="49"/>
      <c r="AL13" s="49" t="s">
        <v>33</v>
      </c>
      <c r="AM13" t="s">
        <v>202</v>
      </c>
      <c r="AN13" s="151">
        <v>309020201</v>
      </c>
      <c r="AO13" s="49" t="s">
        <v>1122</v>
      </c>
    </row>
    <row r="14" spans="1:41" x14ac:dyDescent="0.25">
      <c r="A14" s="222"/>
      <c r="B14" s="89">
        <v>11</v>
      </c>
      <c r="C14" s="90">
        <v>11</v>
      </c>
      <c r="D14" s="91" t="s">
        <v>1500</v>
      </c>
      <c r="E14" s="92" t="s">
        <v>155</v>
      </c>
      <c r="F14" s="181">
        <v>913090301</v>
      </c>
      <c r="G14" s="2"/>
      <c r="H14" s="3"/>
      <c r="I14" s="222"/>
      <c r="J14" s="89">
        <v>11</v>
      </c>
      <c r="K14" s="90">
        <v>9</v>
      </c>
      <c r="L14" s="91" t="s">
        <v>1500</v>
      </c>
      <c r="M14" s="92" t="s">
        <v>1</v>
      </c>
      <c r="N14" s="181">
        <v>913110101</v>
      </c>
      <c r="Q14" s="94">
        <f t="shared" si="1"/>
        <v>11</v>
      </c>
      <c r="R14" s="94">
        <f>VLOOKUP(Q14,CHOOSE({1,2},$K$4:$K$27,$J$4:$J$27),2,0)</f>
        <v>9</v>
      </c>
      <c r="S14" s="94" t="str">
        <f t="shared" si="2"/>
        <v>E</v>
      </c>
      <c r="T14" s="108" t="str">
        <f t="shared" si="5"/>
        <v>E</v>
      </c>
      <c r="U14" s="17" t="b">
        <f t="shared" si="0"/>
        <v>1</v>
      </c>
      <c r="W14" s="20">
        <f t="shared" si="3"/>
        <v>11</v>
      </c>
      <c r="X14" s="19" t="str">
        <f t="shared" si="6"/>
        <v/>
      </c>
      <c r="Y14" s="19" t="str">
        <f t="shared" si="7"/>
        <v/>
      </c>
      <c r="AA14" s="147" t="s">
        <v>11</v>
      </c>
      <c r="AB14" s="148">
        <f>COUNTIF(_12_KIM,AB$3)</f>
        <v>4</v>
      </c>
      <c r="AC14" s="148">
        <f>COUNTIF(_12_KIM,AC$3)</f>
        <v>2</v>
      </c>
      <c r="AD14" s="148">
        <f>COUNTIF(_12_KIM,AD$3)</f>
        <v>2</v>
      </c>
      <c r="AE14" s="148">
        <f>COUNTIF(_12_KIM,AE$3)</f>
        <v>2</v>
      </c>
      <c r="AF14" s="148">
        <f>COUNTIF(_12_KIM,AF$3)</f>
        <v>3</v>
      </c>
      <c r="AG14" s="148">
        <f t="shared" si="9"/>
        <v>13</v>
      </c>
      <c r="AJ14" s="151">
        <f t="shared" si="8"/>
        <v>309020204</v>
      </c>
      <c r="AK14" s="49"/>
      <c r="AL14" s="49" t="s">
        <v>33</v>
      </c>
      <c r="AM14" t="s">
        <v>203</v>
      </c>
      <c r="AN14" s="151">
        <v>309020204</v>
      </c>
      <c r="AO14" s="49" t="s">
        <v>1122</v>
      </c>
    </row>
    <row r="15" spans="1:41" x14ac:dyDescent="0.25">
      <c r="A15" s="222"/>
      <c r="B15" s="89">
        <v>12</v>
      </c>
      <c r="C15" s="90">
        <v>12</v>
      </c>
      <c r="D15" s="91" t="s">
        <v>1500</v>
      </c>
      <c r="E15" s="92" t="s">
        <v>154</v>
      </c>
      <c r="F15" s="181">
        <v>913080101</v>
      </c>
      <c r="G15" s="2"/>
      <c r="H15" s="3"/>
      <c r="I15" s="222"/>
      <c r="J15" s="89">
        <v>12</v>
      </c>
      <c r="K15" s="90">
        <v>10</v>
      </c>
      <c r="L15" s="91" t="s">
        <v>1500</v>
      </c>
      <c r="M15" s="92" t="s">
        <v>153</v>
      </c>
      <c r="N15" s="181">
        <v>913090101</v>
      </c>
      <c r="Q15" s="94">
        <f t="shared" si="1"/>
        <v>12</v>
      </c>
      <c r="R15" s="94">
        <f>VLOOKUP(Q15,CHOOSE({1,2},$K$4:$K$27,$J$4:$J$27),2,0)</f>
        <v>10</v>
      </c>
      <c r="S15" s="94" t="str">
        <f t="shared" si="2"/>
        <v>D</v>
      </c>
      <c r="T15" s="108" t="str">
        <f t="shared" si="5"/>
        <v>D</v>
      </c>
      <c r="U15" s="17" t="b">
        <f t="shared" si="0"/>
        <v>1</v>
      </c>
      <c r="W15" s="20">
        <f t="shared" si="3"/>
        <v>12</v>
      </c>
      <c r="X15" s="19" t="str">
        <f t="shared" si="6"/>
        <v/>
      </c>
      <c r="Y15" s="19" t="str">
        <f t="shared" si="7"/>
        <v/>
      </c>
      <c r="AA15" s="147" t="s">
        <v>12</v>
      </c>
      <c r="AB15" s="148">
        <f>COUNTIF(_13_BIO,AB$3)</f>
        <v>2</v>
      </c>
      <c r="AC15" s="148">
        <f>COUNTIF(_13_BIO,AC$3)</f>
        <v>3</v>
      </c>
      <c r="AD15" s="148">
        <f>COUNTIF(_13_BIO,AD$3)</f>
        <v>2</v>
      </c>
      <c r="AE15" s="148">
        <f>COUNTIF(_13_BIO,AE$3)</f>
        <v>3</v>
      </c>
      <c r="AF15" s="148">
        <f>COUNTIF(_13_BIO,AF$3)</f>
        <v>3</v>
      </c>
      <c r="AG15" s="148">
        <f t="shared" si="9"/>
        <v>13</v>
      </c>
      <c r="AJ15" s="151">
        <f t="shared" si="8"/>
        <v>309020211</v>
      </c>
      <c r="AK15" s="49"/>
      <c r="AL15" s="49" t="s">
        <v>33</v>
      </c>
      <c r="AM15" t="s">
        <v>204</v>
      </c>
      <c r="AN15" s="151">
        <v>309020211</v>
      </c>
      <c r="AO15" s="49" t="s">
        <v>1122</v>
      </c>
    </row>
    <row r="16" spans="1:41" x14ac:dyDescent="0.25">
      <c r="A16" s="222"/>
      <c r="B16" s="89">
        <v>13</v>
      </c>
      <c r="C16" s="90">
        <v>13</v>
      </c>
      <c r="D16" s="91" t="s">
        <v>1500</v>
      </c>
      <c r="E16" s="92" t="s">
        <v>153</v>
      </c>
      <c r="F16" s="181">
        <v>913250108</v>
      </c>
      <c r="G16" s="2"/>
      <c r="H16" s="3"/>
      <c r="I16" s="222"/>
      <c r="J16" s="89">
        <v>13</v>
      </c>
      <c r="K16" s="90">
        <v>15</v>
      </c>
      <c r="L16" s="91" t="s">
        <v>1500</v>
      </c>
      <c r="M16" s="92" t="s">
        <v>0</v>
      </c>
      <c r="N16" s="181">
        <v>913150101</v>
      </c>
      <c r="Q16" s="94">
        <f t="shared" si="1"/>
        <v>13</v>
      </c>
      <c r="R16" s="94">
        <f>VLOOKUP(Q16,CHOOSE({1,2},$K$4:$K$27,$J$4:$J$27),2,0)</f>
        <v>15</v>
      </c>
      <c r="S16" s="94" t="str">
        <f t="shared" si="2"/>
        <v>C</v>
      </c>
      <c r="T16" s="108" t="str">
        <f t="shared" si="5"/>
        <v>C</v>
      </c>
      <c r="U16" s="17" t="b">
        <f t="shared" si="0"/>
        <v>1</v>
      </c>
      <c r="W16" s="20">
        <f t="shared" si="3"/>
        <v>13</v>
      </c>
      <c r="X16" s="19" t="str">
        <f t="shared" si="6"/>
        <v/>
      </c>
      <c r="Y16" s="19" t="str">
        <f t="shared" si="7"/>
        <v/>
      </c>
      <c r="AJ16" s="151">
        <f t="shared" si="8"/>
        <v>309020212</v>
      </c>
      <c r="AK16" s="49"/>
      <c r="AL16" s="49" t="s">
        <v>33</v>
      </c>
      <c r="AM16" t="s">
        <v>205</v>
      </c>
      <c r="AN16" s="151">
        <v>309020212</v>
      </c>
      <c r="AO16" s="49" t="s">
        <v>1122</v>
      </c>
    </row>
    <row r="17" spans="1:41" x14ac:dyDescent="0.25">
      <c r="A17" s="222"/>
      <c r="B17" s="89">
        <v>14</v>
      </c>
      <c r="C17" s="90">
        <v>14</v>
      </c>
      <c r="D17" s="91" t="s">
        <v>1500</v>
      </c>
      <c r="E17" s="92" t="s">
        <v>155</v>
      </c>
      <c r="F17" s="181">
        <v>913250108</v>
      </c>
      <c r="G17" s="2"/>
      <c r="H17" s="3"/>
      <c r="I17" s="222"/>
      <c r="J17" s="89">
        <v>14</v>
      </c>
      <c r="K17" s="90">
        <v>16</v>
      </c>
      <c r="L17" s="91" t="s">
        <v>1500</v>
      </c>
      <c r="M17" s="92" t="s">
        <v>155</v>
      </c>
      <c r="N17" s="181">
        <v>913090101</v>
      </c>
      <c r="Q17" s="94">
        <f t="shared" si="1"/>
        <v>14</v>
      </c>
      <c r="R17" s="94">
        <f>VLOOKUP(Q17,CHOOSE({1,2},$K$4:$K$27,$J$4:$J$27),2,0)</f>
        <v>16</v>
      </c>
      <c r="S17" s="94" t="str">
        <f t="shared" si="2"/>
        <v>E</v>
      </c>
      <c r="T17" s="108" t="str">
        <f t="shared" si="5"/>
        <v>E</v>
      </c>
      <c r="U17" s="17" t="b">
        <f t="shared" si="0"/>
        <v>1</v>
      </c>
      <c r="W17" s="18">
        <f t="shared" si="3"/>
        <v>14</v>
      </c>
      <c r="X17" s="19" t="str">
        <f t="shared" si="6"/>
        <v/>
      </c>
      <c r="Y17" s="19" t="str">
        <f t="shared" si="7"/>
        <v/>
      </c>
      <c r="AJ17" s="151">
        <f t="shared" si="8"/>
        <v>309020215</v>
      </c>
      <c r="AK17" s="49"/>
      <c r="AL17" s="49" t="s">
        <v>33</v>
      </c>
      <c r="AM17" t="s">
        <v>206</v>
      </c>
      <c r="AN17" s="151">
        <v>309020215</v>
      </c>
      <c r="AO17" s="49" t="s">
        <v>1122</v>
      </c>
    </row>
    <row r="18" spans="1:41" x14ac:dyDescent="0.25">
      <c r="A18" s="222"/>
      <c r="B18" s="89">
        <v>15</v>
      </c>
      <c r="C18" s="90">
        <v>15</v>
      </c>
      <c r="D18" s="91" t="s">
        <v>1500</v>
      </c>
      <c r="E18" s="92" t="s">
        <v>0</v>
      </c>
      <c r="F18" s="181">
        <v>913150101</v>
      </c>
      <c r="G18" s="2"/>
      <c r="H18" s="3"/>
      <c r="I18" s="222"/>
      <c r="J18" s="89">
        <v>15</v>
      </c>
      <c r="K18" s="90">
        <v>13</v>
      </c>
      <c r="L18" s="91" t="s">
        <v>1500</v>
      </c>
      <c r="M18" s="92" t="s">
        <v>153</v>
      </c>
      <c r="N18" s="181">
        <v>913250108</v>
      </c>
      <c r="Q18" s="94">
        <f t="shared" si="1"/>
        <v>15</v>
      </c>
      <c r="R18" s="94">
        <f>VLOOKUP(Q18,CHOOSE({1,2},$K$4:$K$27,$J$4:$J$27),2,0)</f>
        <v>13</v>
      </c>
      <c r="S18" s="94" t="str">
        <f t="shared" si="2"/>
        <v>A</v>
      </c>
      <c r="T18" s="108" t="str">
        <f t="shared" si="5"/>
        <v>A</v>
      </c>
      <c r="U18" s="17" t="b">
        <f t="shared" si="0"/>
        <v>1</v>
      </c>
      <c r="W18" s="18">
        <f t="shared" si="3"/>
        <v>15</v>
      </c>
      <c r="X18" s="19" t="str">
        <f t="shared" si="6"/>
        <v/>
      </c>
      <c r="Y18" s="19" t="str">
        <f t="shared" si="7"/>
        <v/>
      </c>
      <c r="AJ18" s="151">
        <f t="shared" si="8"/>
        <v>309030101</v>
      </c>
      <c r="AK18" s="49"/>
      <c r="AL18" s="49" t="s">
        <v>33</v>
      </c>
      <c r="AM18" t="s">
        <v>193</v>
      </c>
      <c r="AN18" s="151">
        <v>309030101</v>
      </c>
      <c r="AO18" s="49" t="s">
        <v>1124</v>
      </c>
    </row>
    <row r="19" spans="1:41" x14ac:dyDescent="0.25">
      <c r="A19" s="222"/>
      <c r="B19" s="89">
        <v>16</v>
      </c>
      <c r="C19" s="90">
        <v>16</v>
      </c>
      <c r="D19" s="91" t="s">
        <v>1500</v>
      </c>
      <c r="E19" s="92" t="s">
        <v>155</v>
      </c>
      <c r="F19" s="181">
        <v>913090101</v>
      </c>
      <c r="G19" s="2"/>
      <c r="H19" s="3"/>
      <c r="I19" s="222"/>
      <c r="J19" s="89">
        <v>16</v>
      </c>
      <c r="K19" s="90">
        <v>14</v>
      </c>
      <c r="L19" s="91" t="s">
        <v>1500</v>
      </c>
      <c r="M19" s="92" t="s">
        <v>155</v>
      </c>
      <c r="N19" s="181">
        <v>913250108</v>
      </c>
      <c r="Q19" s="94">
        <f t="shared" si="1"/>
        <v>16</v>
      </c>
      <c r="R19" s="94">
        <f>VLOOKUP(Q19,CHOOSE({1,2},$K$4:$K$27,$J$4:$J$27),2,0)</f>
        <v>14</v>
      </c>
      <c r="S19" s="94" t="str">
        <f t="shared" si="2"/>
        <v>E</v>
      </c>
      <c r="T19" s="108" t="str">
        <f t="shared" si="5"/>
        <v>E</v>
      </c>
      <c r="U19" s="17" t="b">
        <f t="shared" si="0"/>
        <v>1</v>
      </c>
      <c r="W19" s="18">
        <f t="shared" si="3"/>
        <v>16</v>
      </c>
      <c r="X19" s="19" t="str">
        <f t="shared" si="6"/>
        <v/>
      </c>
      <c r="Y19" s="19" t="str">
        <f t="shared" si="7"/>
        <v/>
      </c>
      <c r="AJ19" s="151">
        <f t="shared" si="8"/>
        <v>309040101</v>
      </c>
      <c r="AK19" s="49"/>
      <c r="AL19" s="49" t="s">
        <v>33</v>
      </c>
      <c r="AM19" t="s">
        <v>199</v>
      </c>
      <c r="AN19" s="151">
        <v>309040101</v>
      </c>
      <c r="AO19" s="49" t="s">
        <v>1122</v>
      </c>
    </row>
    <row r="20" spans="1:41" x14ac:dyDescent="0.25">
      <c r="A20" s="222"/>
      <c r="B20" s="89">
        <v>17</v>
      </c>
      <c r="C20" s="90">
        <v>17</v>
      </c>
      <c r="D20" s="91" t="s">
        <v>1500</v>
      </c>
      <c r="E20" s="92" t="s">
        <v>153</v>
      </c>
      <c r="F20" s="181">
        <v>913180101</v>
      </c>
      <c r="G20" s="2"/>
      <c r="H20" s="3"/>
      <c r="I20" s="222"/>
      <c r="J20" s="89">
        <v>17</v>
      </c>
      <c r="K20" s="90">
        <v>19</v>
      </c>
      <c r="L20" s="91" t="s">
        <v>1500</v>
      </c>
      <c r="M20" s="92" t="s">
        <v>153</v>
      </c>
      <c r="N20" s="181">
        <v>913180101</v>
      </c>
      <c r="Q20" s="94">
        <f t="shared" si="1"/>
        <v>17</v>
      </c>
      <c r="R20" s="94">
        <f>VLOOKUP(Q20,CHOOSE({1,2},$K$4:$K$27,$J$4:$J$27),2,0)</f>
        <v>19</v>
      </c>
      <c r="S20" s="94" t="str">
        <f t="shared" si="2"/>
        <v>C</v>
      </c>
      <c r="T20" s="108" t="str">
        <f t="shared" si="5"/>
        <v>C</v>
      </c>
      <c r="U20" s="17" t="b">
        <f t="shared" si="0"/>
        <v>1</v>
      </c>
      <c r="W20" s="18">
        <f t="shared" si="3"/>
        <v>17</v>
      </c>
      <c r="X20" s="19" t="str">
        <f t="shared" si="6"/>
        <v/>
      </c>
      <c r="Y20" s="19" t="str">
        <f t="shared" si="7"/>
        <v/>
      </c>
      <c r="AJ20" s="151">
        <f t="shared" si="8"/>
        <v>310010102</v>
      </c>
      <c r="AK20" s="49"/>
      <c r="AL20" s="49" t="s">
        <v>33</v>
      </c>
      <c r="AM20" t="s">
        <v>166</v>
      </c>
      <c r="AN20" s="151">
        <v>310010102</v>
      </c>
      <c r="AO20" s="49" t="s">
        <v>1120</v>
      </c>
    </row>
    <row r="21" spans="1:41" x14ac:dyDescent="0.25">
      <c r="A21" s="222"/>
      <c r="B21" s="89">
        <v>18</v>
      </c>
      <c r="C21" s="90">
        <v>18</v>
      </c>
      <c r="D21" s="91" t="s">
        <v>1500</v>
      </c>
      <c r="E21" s="92" t="s">
        <v>1</v>
      </c>
      <c r="F21" s="181">
        <v>913020501</v>
      </c>
      <c r="G21" s="2"/>
      <c r="H21" s="3"/>
      <c r="I21" s="222"/>
      <c r="J21" s="89">
        <v>18</v>
      </c>
      <c r="K21" s="90">
        <v>20</v>
      </c>
      <c r="L21" s="91" t="s">
        <v>1500</v>
      </c>
      <c r="M21" s="92" t="s">
        <v>0</v>
      </c>
      <c r="N21" s="181">
        <v>913140101</v>
      </c>
      <c r="Q21" s="94">
        <f t="shared" si="1"/>
        <v>18</v>
      </c>
      <c r="R21" s="94">
        <f>VLOOKUP(Q21,CHOOSE({1,2},$K$4:$K$27,$J$4:$J$27),2,0)</f>
        <v>20</v>
      </c>
      <c r="S21" s="94" t="str">
        <f t="shared" si="2"/>
        <v>B</v>
      </c>
      <c r="T21" s="108" t="str">
        <f t="shared" si="5"/>
        <v>B</v>
      </c>
      <c r="U21" s="17" t="b">
        <f t="shared" si="0"/>
        <v>1</v>
      </c>
      <c r="W21" s="18">
        <f t="shared" si="3"/>
        <v>18</v>
      </c>
      <c r="X21" s="19" t="str">
        <f t="shared" si="6"/>
        <v/>
      </c>
      <c r="Y21" s="19" t="str">
        <f t="shared" si="7"/>
        <v/>
      </c>
      <c r="AJ21" s="151">
        <f t="shared" si="8"/>
        <v>310010201</v>
      </c>
      <c r="AK21" s="49"/>
      <c r="AL21" s="49" t="s">
        <v>33</v>
      </c>
      <c r="AM21" t="s">
        <v>164</v>
      </c>
      <c r="AN21" s="151">
        <v>310010201</v>
      </c>
      <c r="AO21" s="49" t="s">
        <v>1120</v>
      </c>
    </row>
    <row r="22" spans="1:41" x14ac:dyDescent="0.25">
      <c r="A22" s="222"/>
      <c r="B22" s="89">
        <v>19</v>
      </c>
      <c r="C22" s="90">
        <v>19</v>
      </c>
      <c r="D22" s="91" t="s">
        <v>1500</v>
      </c>
      <c r="E22" s="92" t="s">
        <v>153</v>
      </c>
      <c r="F22" s="181">
        <v>913180101</v>
      </c>
      <c r="G22" s="2"/>
      <c r="H22" s="3"/>
      <c r="I22" s="222"/>
      <c r="J22" s="89">
        <v>19</v>
      </c>
      <c r="K22" s="90">
        <v>17</v>
      </c>
      <c r="L22" s="91" t="s">
        <v>1500</v>
      </c>
      <c r="M22" s="92" t="s">
        <v>153</v>
      </c>
      <c r="N22" s="181">
        <v>913180101</v>
      </c>
      <c r="Q22" s="94">
        <f t="shared" si="1"/>
        <v>19</v>
      </c>
      <c r="R22" s="94">
        <f>VLOOKUP(Q22,CHOOSE({1,2},$K$4:$K$27,$J$4:$J$27),2,0)</f>
        <v>17</v>
      </c>
      <c r="S22" s="94" t="str">
        <f t="shared" si="2"/>
        <v>C</v>
      </c>
      <c r="T22" s="108" t="str">
        <f t="shared" si="5"/>
        <v>C</v>
      </c>
      <c r="U22" s="17" t="b">
        <f t="shared" si="0"/>
        <v>1</v>
      </c>
      <c r="W22" s="18">
        <f t="shared" si="3"/>
        <v>19</v>
      </c>
      <c r="X22" s="19" t="str">
        <f t="shared" si="6"/>
        <v/>
      </c>
      <c r="Y22" s="19" t="str">
        <f t="shared" si="7"/>
        <v/>
      </c>
      <c r="AJ22" s="151">
        <f t="shared" si="8"/>
        <v>310010302</v>
      </c>
      <c r="AK22" s="49"/>
      <c r="AL22" s="49" t="s">
        <v>33</v>
      </c>
      <c r="AM22" t="s">
        <v>165</v>
      </c>
      <c r="AN22" s="151">
        <v>310010302</v>
      </c>
      <c r="AO22" s="49" t="s">
        <v>1120</v>
      </c>
    </row>
    <row r="23" spans="1:41" x14ac:dyDescent="0.25">
      <c r="A23" s="222"/>
      <c r="B23" s="89">
        <v>20</v>
      </c>
      <c r="C23" s="90">
        <v>20</v>
      </c>
      <c r="D23" s="91" t="s">
        <v>1500</v>
      </c>
      <c r="E23" s="92" t="s">
        <v>0</v>
      </c>
      <c r="F23" s="181">
        <v>913140101</v>
      </c>
      <c r="G23" s="2"/>
      <c r="H23" s="3"/>
      <c r="I23" s="222"/>
      <c r="J23" s="89">
        <v>20</v>
      </c>
      <c r="K23" s="90">
        <v>18</v>
      </c>
      <c r="L23" s="91" t="s">
        <v>1500</v>
      </c>
      <c r="M23" s="92" t="s">
        <v>1</v>
      </c>
      <c r="N23" s="181">
        <v>913020501</v>
      </c>
      <c r="Q23" s="94">
        <f t="shared" si="1"/>
        <v>20</v>
      </c>
      <c r="R23" s="94">
        <f>VLOOKUP(Q23,CHOOSE({1,2},$K$4:$K$27,$J$4:$J$27),2,0)</f>
        <v>18</v>
      </c>
      <c r="S23" s="94" t="str">
        <f t="shared" si="2"/>
        <v>A</v>
      </c>
      <c r="T23" s="108" t="str">
        <f t="shared" si="5"/>
        <v>A</v>
      </c>
      <c r="U23" s="17" t="b">
        <f t="shared" si="0"/>
        <v>1</v>
      </c>
      <c r="W23" s="18">
        <f t="shared" si="3"/>
        <v>20</v>
      </c>
      <c r="X23" s="19" t="str">
        <f t="shared" si="6"/>
        <v>A</v>
      </c>
      <c r="Y23" s="19" t="str">
        <f t="shared" si="7"/>
        <v/>
      </c>
      <c r="AJ23" s="151">
        <f t="shared" si="8"/>
        <v>310020102</v>
      </c>
      <c r="AK23" s="49"/>
      <c r="AL23" s="49" t="s">
        <v>33</v>
      </c>
      <c r="AM23" t="s">
        <v>186</v>
      </c>
      <c r="AN23" s="151">
        <v>310020102</v>
      </c>
      <c r="AO23" s="49" t="s">
        <v>1124</v>
      </c>
    </row>
    <row r="24" spans="1:41" x14ac:dyDescent="0.25">
      <c r="A24" s="222"/>
      <c r="B24" s="89">
        <v>21</v>
      </c>
      <c r="C24" s="90">
        <v>21</v>
      </c>
      <c r="D24" s="91" t="s">
        <v>1500</v>
      </c>
      <c r="E24" s="92" t="s">
        <v>0</v>
      </c>
      <c r="F24" s="181">
        <v>913250117</v>
      </c>
      <c r="G24" s="2"/>
      <c r="H24" s="3"/>
      <c r="I24" s="222"/>
      <c r="J24" s="89">
        <v>21</v>
      </c>
      <c r="K24" s="90">
        <v>23</v>
      </c>
      <c r="L24" s="91" t="s">
        <v>1500</v>
      </c>
      <c r="M24" s="92" t="s">
        <v>155</v>
      </c>
      <c r="N24" s="181">
        <v>913250117</v>
      </c>
      <c r="Q24" s="94">
        <f t="shared" si="1"/>
        <v>21</v>
      </c>
      <c r="R24" s="94">
        <f>VLOOKUP(Q24,CHOOSE({1,2},$K$4:$K$27,$J$4:$J$27),2,0)</f>
        <v>23</v>
      </c>
      <c r="S24" s="94" t="str">
        <f t="shared" si="2"/>
        <v>A</v>
      </c>
      <c r="T24" s="108" t="str">
        <f t="shared" si="5"/>
        <v>A</v>
      </c>
      <c r="U24" s="17" t="b">
        <f t="shared" si="0"/>
        <v>1</v>
      </c>
      <c r="W24" s="18">
        <f t="shared" si="3"/>
        <v>21</v>
      </c>
      <c r="X24" s="19" t="str">
        <f t="shared" si="6"/>
        <v>A</v>
      </c>
      <c r="Y24" s="19" t="str">
        <f t="shared" si="7"/>
        <v/>
      </c>
      <c r="AJ24" s="151">
        <f t="shared" si="8"/>
        <v>310020201</v>
      </c>
      <c r="AK24" s="49"/>
      <c r="AL24" s="49" t="s">
        <v>33</v>
      </c>
      <c r="AM24" t="s">
        <v>1126</v>
      </c>
      <c r="AN24" s="151">
        <v>310020201</v>
      </c>
      <c r="AO24" s="49" t="s">
        <v>1124</v>
      </c>
    </row>
    <row r="25" spans="1:41" x14ac:dyDescent="0.25">
      <c r="A25" s="222"/>
      <c r="B25" s="89">
        <v>22</v>
      </c>
      <c r="C25" s="90">
        <v>22</v>
      </c>
      <c r="D25" s="91" t="s">
        <v>1500</v>
      </c>
      <c r="E25" s="92" t="s">
        <v>1</v>
      </c>
      <c r="F25" s="181">
        <v>913250117</v>
      </c>
      <c r="G25" s="2"/>
      <c r="H25" s="3"/>
      <c r="I25" s="222"/>
      <c r="J25" s="89">
        <v>22</v>
      </c>
      <c r="K25" s="90">
        <v>24</v>
      </c>
      <c r="L25" s="91" t="s">
        <v>1500</v>
      </c>
      <c r="M25" s="92" t="s">
        <v>154</v>
      </c>
      <c r="N25" s="181">
        <v>913250117</v>
      </c>
      <c r="Q25" s="94">
        <f t="shared" si="1"/>
        <v>22</v>
      </c>
      <c r="R25" s="94">
        <f>VLOOKUP(Q25,CHOOSE({1,2},$K$4:$K$27,$J$4:$J$27),2,0)</f>
        <v>24</v>
      </c>
      <c r="S25" s="94" t="str">
        <f t="shared" si="2"/>
        <v>B</v>
      </c>
      <c r="T25" s="108" t="str">
        <f t="shared" si="5"/>
        <v>B</v>
      </c>
      <c r="U25" s="17" t="b">
        <f t="shared" si="0"/>
        <v>1</v>
      </c>
      <c r="W25" s="18">
        <f t="shared" si="3"/>
        <v>22</v>
      </c>
      <c r="X25" s="19" t="str">
        <f t="shared" si="6"/>
        <v/>
      </c>
      <c r="Y25" s="19" t="str">
        <f t="shared" si="7"/>
        <v/>
      </c>
      <c r="AJ25" s="151">
        <f t="shared" si="8"/>
        <v>310020301</v>
      </c>
      <c r="AK25" s="49"/>
      <c r="AL25" s="49" t="s">
        <v>33</v>
      </c>
      <c r="AM25" t="s">
        <v>187</v>
      </c>
      <c r="AN25" s="151">
        <v>310020301</v>
      </c>
      <c r="AO25" s="49" t="s">
        <v>1124</v>
      </c>
    </row>
    <row r="26" spans="1:41" x14ac:dyDescent="0.25">
      <c r="A26" s="222"/>
      <c r="B26" s="89">
        <v>23</v>
      </c>
      <c r="C26" s="90">
        <v>23</v>
      </c>
      <c r="D26" s="91" t="s">
        <v>1500</v>
      </c>
      <c r="E26" s="92" t="s">
        <v>155</v>
      </c>
      <c r="F26" s="181">
        <v>913250117</v>
      </c>
      <c r="G26" s="2"/>
      <c r="H26" s="3"/>
      <c r="I26" s="222"/>
      <c r="J26" s="89">
        <v>23</v>
      </c>
      <c r="K26" s="90">
        <v>21</v>
      </c>
      <c r="L26" s="91" t="s">
        <v>1500</v>
      </c>
      <c r="M26" s="92" t="s">
        <v>0</v>
      </c>
      <c r="N26" s="181">
        <v>913250117</v>
      </c>
      <c r="Q26" s="94">
        <f t="shared" si="1"/>
        <v>23</v>
      </c>
      <c r="R26" s="94">
        <f>VLOOKUP(Q26,CHOOSE({1,2},$K$4:$K$27,$J$4:$J$27),2,0)</f>
        <v>21</v>
      </c>
      <c r="S26" s="94" t="str">
        <f t="shared" si="2"/>
        <v>E</v>
      </c>
      <c r="T26" s="108" t="str">
        <f t="shared" si="5"/>
        <v>E</v>
      </c>
      <c r="U26" s="17" t="b">
        <f t="shared" si="0"/>
        <v>1</v>
      </c>
      <c r="W26" s="18">
        <f t="shared" si="3"/>
        <v>23</v>
      </c>
      <c r="X26" s="19" t="str">
        <f t="shared" si="6"/>
        <v/>
      </c>
      <c r="Y26" s="19" t="str">
        <f t="shared" si="7"/>
        <v/>
      </c>
      <c r="AJ26" s="151">
        <f t="shared" si="8"/>
        <v>310020401</v>
      </c>
      <c r="AK26" s="49"/>
      <c r="AL26" s="49" t="s">
        <v>33</v>
      </c>
      <c r="AM26" t="s">
        <v>1125</v>
      </c>
      <c r="AN26" s="151">
        <v>310020401</v>
      </c>
      <c r="AO26" s="49" t="s">
        <v>1124</v>
      </c>
    </row>
    <row r="27" spans="1:41" x14ac:dyDescent="0.25">
      <c r="A27" s="222"/>
      <c r="B27" s="93">
        <v>24</v>
      </c>
      <c r="C27" s="90">
        <v>24</v>
      </c>
      <c r="D27" s="91" t="s">
        <v>1500</v>
      </c>
      <c r="E27" s="92" t="s">
        <v>154</v>
      </c>
      <c r="F27" s="181">
        <v>913250117</v>
      </c>
      <c r="G27" s="2"/>
      <c r="H27" s="3"/>
      <c r="I27" s="222"/>
      <c r="J27" s="89">
        <v>24</v>
      </c>
      <c r="K27" s="90">
        <v>22</v>
      </c>
      <c r="L27" s="91" t="s">
        <v>1500</v>
      </c>
      <c r="M27" s="92" t="s">
        <v>1</v>
      </c>
      <c r="N27" s="181">
        <v>913250117</v>
      </c>
      <c r="Q27" s="95">
        <f t="shared" si="1"/>
        <v>24</v>
      </c>
      <c r="R27" s="95">
        <f>VLOOKUP(Q27,CHOOSE({1,2},$K$4:$K$27,$J$4:$J$27),2,0)</f>
        <v>22</v>
      </c>
      <c r="S27" s="95" t="str">
        <f t="shared" si="2"/>
        <v>D</v>
      </c>
      <c r="T27" s="109" t="str">
        <f t="shared" si="5"/>
        <v>D</v>
      </c>
      <c r="U27" s="80" t="b">
        <f t="shared" si="0"/>
        <v>1</v>
      </c>
      <c r="W27" s="18">
        <f t="shared" si="3"/>
        <v>24</v>
      </c>
      <c r="X27" s="19" t="str">
        <f t="shared" si="6"/>
        <v/>
      </c>
      <c r="Y27" s="19" t="str">
        <f t="shared" si="7"/>
        <v/>
      </c>
      <c r="AJ27" s="151">
        <f t="shared" si="8"/>
        <v>310030201</v>
      </c>
      <c r="AK27" s="49"/>
      <c r="AL27" s="49" t="s">
        <v>33</v>
      </c>
      <c r="AM27" t="s">
        <v>191</v>
      </c>
      <c r="AN27" s="151">
        <v>310030201</v>
      </c>
      <c r="AO27" s="49" t="s">
        <v>1124</v>
      </c>
    </row>
    <row r="28" spans="1:41" x14ac:dyDescent="0.25">
      <c r="A28" s="231" t="s">
        <v>118</v>
      </c>
      <c r="B28" s="56">
        <v>25</v>
      </c>
      <c r="C28" s="53">
        <v>25</v>
      </c>
      <c r="D28" s="54" t="s">
        <v>1501</v>
      </c>
      <c r="E28" s="55" t="s">
        <v>153</v>
      </c>
      <c r="F28" s="182">
        <v>609040102</v>
      </c>
      <c r="G28" s="2"/>
      <c r="H28" s="3"/>
      <c r="I28" s="231" t="s">
        <v>118</v>
      </c>
      <c r="J28" s="52">
        <v>25</v>
      </c>
      <c r="K28" s="53">
        <v>28</v>
      </c>
      <c r="L28" s="54" t="s">
        <v>1501</v>
      </c>
      <c r="M28" s="55" t="s">
        <v>155</v>
      </c>
      <c r="N28" s="182">
        <v>611020101</v>
      </c>
      <c r="Q28" s="82">
        <f t="shared" si="1"/>
        <v>25</v>
      </c>
      <c r="R28" s="82">
        <f>VLOOKUP(Q28,CHOOSE({1,2},$K$28:$K$37,$J$28:$J$37),2,0)</f>
        <v>28</v>
      </c>
      <c r="S28" s="82" t="str">
        <f t="shared" si="2"/>
        <v>C</v>
      </c>
      <c r="T28" s="82" t="str">
        <f>VLOOKUP(Q28,$K$28:$M$37,3,FALSE)</f>
        <v>C</v>
      </c>
      <c r="U28" s="83" t="b">
        <f t="shared" si="0"/>
        <v>1</v>
      </c>
      <c r="W28" s="18">
        <f t="shared" si="3"/>
        <v>25</v>
      </c>
      <c r="X28" s="19" t="str">
        <f t="shared" si="6"/>
        <v>C</v>
      </c>
      <c r="Y28" s="19" t="str">
        <f t="shared" si="7"/>
        <v/>
      </c>
      <c r="AJ28" s="151">
        <f t="shared" si="8"/>
        <v>310030204</v>
      </c>
      <c r="AK28" s="49"/>
      <c r="AL28" s="49" t="s">
        <v>33</v>
      </c>
      <c r="AM28" t="s">
        <v>192</v>
      </c>
      <c r="AN28" s="151">
        <v>310030204</v>
      </c>
      <c r="AO28" s="49" t="s">
        <v>1124</v>
      </c>
    </row>
    <row r="29" spans="1:41" x14ac:dyDescent="0.25">
      <c r="A29" s="232"/>
      <c r="B29" s="56">
        <v>26</v>
      </c>
      <c r="C29" s="57">
        <v>26</v>
      </c>
      <c r="D29" s="58" t="s">
        <v>1501</v>
      </c>
      <c r="E29" s="59" t="s">
        <v>153</v>
      </c>
      <c r="F29" s="183">
        <v>609050101</v>
      </c>
      <c r="G29" s="2"/>
      <c r="H29" s="3"/>
      <c r="I29" s="232"/>
      <c r="J29" s="56">
        <v>26</v>
      </c>
      <c r="K29" s="57">
        <v>27</v>
      </c>
      <c r="L29" s="58" t="s">
        <v>1501</v>
      </c>
      <c r="M29" s="59" t="s">
        <v>1</v>
      </c>
      <c r="N29" s="183">
        <v>609020106</v>
      </c>
      <c r="Q29" s="94">
        <f t="shared" si="1"/>
        <v>26</v>
      </c>
      <c r="R29" s="94">
        <f>VLOOKUP(Q29,CHOOSE({1,2},$K$28:$K$37,$J$28:$J$37),2,0)</f>
        <v>27</v>
      </c>
      <c r="S29" s="94" t="str">
        <f t="shared" si="2"/>
        <v>C</v>
      </c>
      <c r="T29" s="108" t="str">
        <f t="shared" ref="T29:T37" si="10">VLOOKUP(Q29,$K$28:$M$37,3,FALSE)</f>
        <v>C</v>
      </c>
      <c r="U29" s="17" t="b">
        <f t="shared" si="0"/>
        <v>1</v>
      </c>
      <c r="W29" s="18">
        <f t="shared" si="3"/>
        <v>26</v>
      </c>
      <c r="X29" s="19" t="str">
        <f t="shared" si="6"/>
        <v>C</v>
      </c>
      <c r="Y29" s="19" t="str">
        <f t="shared" si="7"/>
        <v/>
      </c>
      <c r="AJ29" s="151">
        <f t="shared" si="8"/>
        <v>311010101</v>
      </c>
      <c r="AK29" s="49"/>
      <c r="AL29" s="49" t="s">
        <v>33</v>
      </c>
      <c r="AM29" t="s">
        <v>168</v>
      </c>
      <c r="AN29" s="151">
        <v>311010101</v>
      </c>
      <c r="AO29" s="49" t="s">
        <v>1120</v>
      </c>
    </row>
    <row r="30" spans="1:41" x14ac:dyDescent="0.25">
      <c r="A30" s="232"/>
      <c r="B30" s="56">
        <v>27</v>
      </c>
      <c r="C30" s="57">
        <v>27</v>
      </c>
      <c r="D30" s="58" t="s">
        <v>1501</v>
      </c>
      <c r="E30" s="59" t="s">
        <v>1</v>
      </c>
      <c r="F30" s="183">
        <v>609020106</v>
      </c>
      <c r="G30" s="2"/>
      <c r="H30" s="3"/>
      <c r="I30" s="232"/>
      <c r="J30" s="56">
        <v>27</v>
      </c>
      <c r="K30" s="57">
        <v>26</v>
      </c>
      <c r="L30" s="58" t="s">
        <v>1501</v>
      </c>
      <c r="M30" s="59" t="s">
        <v>153</v>
      </c>
      <c r="N30" s="183">
        <v>609050101</v>
      </c>
      <c r="Q30" s="94">
        <f t="shared" si="1"/>
        <v>27</v>
      </c>
      <c r="R30" s="94">
        <f>VLOOKUP(Q30,CHOOSE({1,2},$K$28:$K$37,$J$28:$J$37),2,0)</f>
        <v>26</v>
      </c>
      <c r="S30" s="94" t="str">
        <f t="shared" si="2"/>
        <v>B</v>
      </c>
      <c r="T30" s="108" t="str">
        <f t="shared" si="10"/>
        <v>B</v>
      </c>
      <c r="U30" s="17" t="b">
        <f t="shared" si="0"/>
        <v>1</v>
      </c>
      <c r="W30" s="18">
        <f t="shared" si="3"/>
        <v>27</v>
      </c>
      <c r="X30" s="19" t="str">
        <f t="shared" si="6"/>
        <v/>
      </c>
      <c r="Y30" s="19" t="str">
        <f t="shared" si="7"/>
        <v>C</v>
      </c>
      <c r="AJ30" s="151">
        <f t="shared" si="8"/>
        <v>311010102</v>
      </c>
      <c r="AK30" s="49"/>
      <c r="AL30" s="49" t="s">
        <v>33</v>
      </c>
      <c r="AM30" t="s">
        <v>167</v>
      </c>
      <c r="AN30" s="151">
        <v>311010102</v>
      </c>
      <c r="AO30" s="49" t="s">
        <v>1120</v>
      </c>
    </row>
    <row r="31" spans="1:41" x14ac:dyDescent="0.25">
      <c r="A31" s="232"/>
      <c r="B31" s="56">
        <v>28</v>
      </c>
      <c r="C31" s="57">
        <v>28</v>
      </c>
      <c r="D31" s="58" t="s">
        <v>1501</v>
      </c>
      <c r="E31" s="59" t="s">
        <v>155</v>
      </c>
      <c r="F31" s="183">
        <v>611020101</v>
      </c>
      <c r="G31" s="2"/>
      <c r="H31" s="3"/>
      <c r="I31" s="232"/>
      <c r="J31" s="56">
        <v>28</v>
      </c>
      <c r="K31" s="57">
        <v>25</v>
      </c>
      <c r="L31" s="58" t="s">
        <v>1501</v>
      </c>
      <c r="M31" s="59" t="s">
        <v>153</v>
      </c>
      <c r="N31" s="183">
        <v>609040102</v>
      </c>
      <c r="Q31" s="94">
        <f t="shared" si="1"/>
        <v>28</v>
      </c>
      <c r="R31" s="94">
        <f>VLOOKUP(Q31,CHOOSE({1,2},$K$28:$K$37,$J$28:$J$37),2,0)</f>
        <v>25</v>
      </c>
      <c r="S31" s="94" t="str">
        <f t="shared" si="2"/>
        <v>E</v>
      </c>
      <c r="T31" s="108" t="str">
        <f t="shared" si="10"/>
        <v>E</v>
      </c>
      <c r="U31" s="17" t="b">
        <f t="shared" si="0"/>
        <v>1</v>
      </c>
      <c r="W31" s="18">
        <f t="shared" si="3"/>
        <v>28</v>
      </c>
      <c r="X31" s="19" t="str">
        <f t="shared" si="6"/>
        <v>E</v>
      </c>
      <c r="Y31" s="19" t="str">
        <f t="shared" si="7"/>
        <v>C</v>
      </c>
      <c r="AJ31" s="151">
        <f t="shared" si="8"/>
        <v>311010201</v>
      </c>
      <c r="AK31" s="49"/>
      <c r="AL31" s="49" t="s">
        <v>33</v>
      </c>
      <c r="AM31" t="s">
        <v>170</v>
      </c>
      <c r="AN31" s="151">
        <v>311010201</v>
      </c>
      <c r="AO31" s="49" t="s">
        <v>1120</v>
      </c>
    </row>
    <row r="32" spans="1:41" ht="15" customHeight="1" x14ac:dyDescent="0.25">
      <c r="A32" s="232"/>
      <c r="B32" s="56">
        <v>29</v>
      </c>
      <c r="C32" s="57">
        <v>29</v>
      </c>
      <c r="D32" s="58" t="s">
        <v>1501</v>
      </c>
      <c r="E32" s="59" t="s">
        <v>155</v>
      </c>
      <c r="F32" s="183">
        <v>612020105</v>
      </c>
      <c r="G32" s="2"/>
      <c r="H32" s="3"/>
      <c r="I32" s="232"/>
      <c r="J32" s="56">
        <v>29</v>
      </c>
      <c r="K32" s="57">
        <v>32</v>
      </c>
      <c r="L32" s="58" t="s">
        <v>1501</v>
      </c>
      <c r="M32" s="59" t="s">
        <v>154</v>
      </c>
      <c r="N32" s="183">
        <v>612010103</v>
      </c>
      <c r="Q32" s="94">
        <f t="shared" si="1"/>
        <v>29</v>
      </c>
      <c r="R32" s="94">
        <f>VLOOKUP(Q32,CHOOSE({1,2},$K$28:$K$37,$J$28:$J$37),2,0)</f>
        <v>32</v>
      </c>
      <c r="S32" s="94" t="str">
        <f t="shared" si="2"/>
        <v>E</v>
      </c>
      <c r="T32" s="108" t="str">
        <f t="shared" si="10"/>
        <v>E</v>
      </c>
      <c r="U32" s="17" t="b">
        <f t="shared" si="0"/>
        <v>1</v>
      </c>
      <c r="W32" s="18">
        <f t="shared" si="3"/>
        <v>29</v>
      </c>
      <c r="X32" s="19" t="str">
        <f t="shared" si="6"/>
        <v>E</v>
      </c>
      <c r="Y32" s="19" t="str">
        <f t="shared" si="7"/>
        <v/>
      </c>
      <c r="AJ32" s="151">
        <f t="shared" si="8"/>
        <v>311010403</v>
      </c>
      <c r="AK32" s="49"/>
      <c r="AL32" s="49" t="s">
        <v>33</v>
      </c>
      <c r="AM32" t="s">
        <v>169</v>
      </c>
      <c r="AN32" s="151">
        <v>311010403</v>
      </c>
      <c r="AO32" s="49" t="s">
        <v>1120</v>
      </c>
    </row>
    <row r="33" spans="1:41" x14ac:dyDescent="0.25">
      <c r="A33" s="232"/>
      <c r="B33" s="56">
        <v>30</v>
      </c>
      <c r="C33" s="57">
        <v>30</v>
      </c>
      <c r="D33" s="58" t="s">
        <v>1501</v>
      </c>
      <c r="E33" s="59" t="s">
        <v>0</v>
      </c>
      <c r="F33" s="183">
        <v>612030104</v>
      </c>
      <c r="G33" s="2"/>
      <c r="H33" s="3"/>
      <c r="I33" s="232"/>
      <c r="J33" s="56">
        <v>30</v>
      </c>
      <c r="K33" s="57">
        <v>31</v>
      </c>
      <c r="L33" s="58" t="s">
        <v>1501</v>
      </c>
      <c r="M33" s="59" t="s">
        <v>1</v>
      </c>
      <c r="N33" s="183">
        <v>610010101</v>
      </c>
      <c r="Q33" s="94">
        <f t="shared" si="1"/>
        <v>30</v>
      </c>
      <c r="R33" s="94">
        <f>VLOOKUP(Q33,CHOOSE({1,2},$K$28:$K$37,$J$28:$J$37),2,0)</f>
        <v>31</v>
      </c>
      <c r="S33" s="94" t="str">
        <f t="shared" si="2"/>
        <v>A</v>
      </c>
      <c r="T33" s="108" t="str">
        <f t="shared" si="10"/>
        <v>A</v>
      </c>
      <c r="U33" s="17" t="b">
        <f t="shared" si="0"/>
        <v>1</v>
      </c>
      <c r="W33" s="18">
        <f t="shared" si="3"/>
        <v>30</v>
      </c>
      <c r="X33" s="19" t="str">
        <f t="shared" si="6"/>
        <v/>
      </c>
      <c r="Y33" s="19" t="str">
        <f t="shared" si="7"/>
        <v/>
      </c>
      <c r="AJ33" s="151">
        <f t="shared" si="8"/>
        <v>311010404</v>
      </c>
      <c r="AK33" s="49"/>
      <c r="AL33" s="49" t="s">
        <v>33</v>
      </c>
      <c r="AM33" t="s">
        <v>171</v>
      </c>
      <c r="AN33" s="151">
        <v>311010404</v>
      </c>
      <c r="AO33" s="49" t="s">
        <v>1120</v>
      </c>
    </row>
    <row r="34" spans="1:41" x14ac:dyDescent="0.25">
      <c r="A34" s="232"/>
      <c r="B34" s="56">
        <v>31</v>
      </c>
      <c r="C34" s="57">
        <v>31</v>
      </c>
      <c r="D34" s="58" t="s">
        <v>1501</v>
      </c>
      <c r="E34" s="59" t="s">
        <v>1</v>
      </c>
      <c r="F34" s="183">
        <v>610010101</v>
      </c>
      <c r="G34" s="2"/>
      <c r="H34" s="3"/>
      <c r="I34" s="232"/>
      <c r="J34" s="56">
        <v>31</v>
      </c>
      <c r="K34" s="57">
        <v>30</v>
      </c>
      <c r="L34" s="58" t="s">
        <v>1501</v>
      </c>
      <c r="M34" s="59" t="s">
        <v>0</v>
      </c>
      <c r="N34" s="183">
        <v>612030104</v>
      </c>
      <c r="Q34" s="94">
        <f t="shared" si="1"/>
        <v>31</v>
      </c>
      <c r="R34" s="94">
        <f>VLOOKUP(Q34,CHOOSE({1,2},$K$28:$K$37,$J$28:$J$37),2,0)</f>
        <v>30</v>
      </c>
      <c r="S34" s="94" t="str">
        <f t="shared" si="2"/>
        <v>B</v>
      </c>
      <c r="T34" s="108" t="str">
        <f t="shared" si="10"/>
        <v>B</v>
      </c>
      <c r="U34" s="17" t="b">
        <f t="shared" si="0"/>
        <v>1</v>
      </c>
      <c r="W34" s="18">
        <f t="shared" si="3"/>
        <v>31</v>
      </c>
      <c r="X34" s="19" t="str">
        <f t="shared" si="6"/>
        <v/>
      </c>
      <c r="Y34" s="19" t="str">
        <f t="shared" si="7"/>
        <v/>
      </c>
      <c r="AJ34" s="151">
        <f t="shared" si="8"/>
        <v>311010501</v>
      </c>
      <c r="AK34" s="49"/>
      <c r="AL34" s="49" t="s">
        <v>33</v>
      </c>
      <c r="AM34" t="s">
        <v>1123</v>
      </c>
      <c r="AN34" s="151">
        <v>311010501</v>
      </c>
      <c r="AO34" s="49" t="s">
        <v>1120</v>
      </c>
    </row>
    <row r="35" spans="1:41" x14ac:dyDescent="0.25">
      <c r="A35" s="232"/>
      <c r="B35" s="56">
        <v>32</v>
      </c>
      <c r="C35" s="57">
        <v>32</v>
      </c>
      <c r="D35" s="58" t="s">
        <v>1501</v>
      </c>
      <c r="E35" s="59" t="s">
        <v>154</v>
      </c>
      <c r="F35" s="183">
        <v>612010103</v>
      </c>
      <c r="G35" s="2"/>
      <c r="H35" s="3"/>
      <c r="I35" s="232"/>
      <c r="J35" s="56">
        <v>32</v>
      </c>
      <c r="K35" s="57">
        <v>29</v>
      </c>
      <c r="L35" s="58" t="s">
        <v>1501</v>
      </c>
      <c r="M35" s="59" t="s">
        <v>155</v>
      </c>
      <c r="N35" s="183">
        <v>612020105</v>
      </c>
      <c r="Q35" s="94">
        <f t="shared" si="1"/>
        <v>32</v>
      </c>
      <c r="R35" s="94">
        <f>VLOOKUP(Q35,CHOOSE({1,2},$K$28:$K$37,$J$28:$J$37),2,0)</f>
        <v>29</v>
      </c>
      <c r="S35" s="94" t="str">
        <f t="shared" si="2"/>
        <v>D</v>
      </c>
      <c r="T35" s="108" t="str">
        <f t="shared" si="10"/>
        <v>D</v>
      </c>
      <c r="U35" s="17" t="b">
        <f t="shared" si="0"/>
        <v>1</v>
      </c>
      <c r="W35" s="18">
        <f t="shared" si="3"/>
        <v>32</v>
      </c>
      <c r="X35" s="19" t="str">
        <f t="shared" si="6"/>
        <v>D</v>
      </c>
      <c r="Y35" s="19" t="str">
        <f t="shared" si="7"/>
        <v/>
      </c>
      <c r="AJ35" s="151">
        <f t="shared" si="8"/>
        <v>311020101</v>
      </c>
      <c r="AK35" s="49"/>
      <c r="AL35" s="49" t="s">
        <v>33</v>
      </c>
      <c r="AM35" t="s">
        <v>188</v>
      </c>
      <c r="AN35" s="151">
        <v>311020101</v>
      </c>
      <c r="AO35" s="49" t="s">
        <v>1124</v>
      </c>
    </row>
    <row r="36" spans="1:41" x14ac:dyDescent="0.25">
      <c r="A36" s="232"/>
      <c r="B36" s="56">
        <v>33</v>
      </c>
      <c r="C36" s="57">
        <v>33</v>
      </c>
      <c r="D36" s="58" t="s">
        <v>1501</v>
      </c>
      <c r="E36" s="59" t="s">
        <v>154</v>
      </c>
      <c r="F36" s="183">
        <v>612020101</v>
      </c>
      <c r="G36" s="2"/>
      <c r="H36" s="3"/>
      <c r="I36" s="232"/>
      <c r="J36" s="56">
        <v>33</v>
      </c>
      <c r="K36" s="57">
        <v>34</v>
      </c>
      <c r="L36" s="58" t="s">
        <v>1501</v>
      </c>
      <c r="M36" s="59" t="s">
        <v>0</v>
      </c>
      <c r="N36" s="183">
        <v>611030104</v>
      </c>
      <c r="Q36" s="94">
        <f t="shared" si="1"/>
        <v>33</v>
      </c>
      <c r="R36" s="94">
        <f>VLOOKUP(Q36,CHOOSE({1,2},$K$28:$K$37,$J$28:$J$37),2,0)</f>
        <v>34</v>
      </c>
      <c r="S36" s="94" t="str">
        <f t="shared" si="2"/>
        <v>D</v>
      </c>
      <c r="T36" s="108" t="str">
        <f t="shared" si="10"/>
        <v>D</v>
      </c>
      <c r="U36" s="17" t="b">
        <f t="shared" si="0"/>
        <v>1</v>
      </c>
      <c r="W36" s="18">
        <f t="shared" si="3"/>
        <v>33</v>
      </c>
      <c r="X36" s="19" t="str">
        <f t="shared" si="6"/>
        <v>D</v>
      </c>
      <c r="Y36" s="19" t="str">
        <f t="shared" si="7"/>
        <v/>
      </c>
      <c r="AJ36" s="151">
        <f t="shared" si="8"/>
        <v>311020108</v>
      </c>
      <c r="AK36" s="49"/>
      <c r="AL36" s="49" t="s">
        <v>33</v>
      </c>
      <c r="AM36" t="s">
        <v>189</v>
      </c>
      <c r="AN36" s="151">
        <v>311020108</v>
      </c>
      <c r="AO36" s="49" t="s">
        <v>1124</v>
      </c>
    </row>
    <row r="37" spans="1:41" x14ac:dyDescent="0.25">
      <c r="A37" s="233"/>
      <c r="B37" s="60">
        <v>34</v>
      </c>
      <c r="C37" s="61">
        <v>34</v>
      </c>
      <c r="D37" s="70" t="s">
        <v>1501</v>
      </c>
      <c r="E37" s="71" t="s">
        <v>0</v>
      </c>
      <c r="F37" s="184">
        <v>611030104</v>
      </c>
      <c r="G37" s="2"/>
      <c r="H37" s="3"/>
      <c r="I37" s="233"/>
      <c r="J37" s="60">
        <v>34</v>
      </c>
      <c r="K37" s="61">
        <v>33</v>
      </c>
      <c r="L37" s="70" t="s">
        <v>1501</v>
      </c>
      <c r="M37" s="71" t="s">
        <v>154</v>
      </c>
      <c r="N37" s="184">
        <v>612020101</v>
      </c>
      <c r="Q37" s="95">
        <f t="shared" si="1"/>
        <v>34</v>
      </c>
      <c r="R37" s="95">
        <f>VLOOKUP(Q37,CHOOSE({1,2},$K$28:$K$37,$J$28:$J$37),2,0)</f>
        <v>33</v>
      </c>
      <c r="S37" s="95" t="str">
        <f t="shared" si="2"/>
        <v>A</v>
      </c>
      <c r="T37" s="109" t="str">
        <f t="shared" si="10"/>
        <v>A</v>
      </c>
      <c r="U37" s="80" t="b">
        <f t="shared" si="0"/>
        <v>1</v>
      </c>
      <c r="W37" s="18">
        <f t="shared" si="3"/>
        <v>34</v>
      </c>
      <c r="X37" s="19" t="str">
        <f t="shared" si="6"/>
        <v/>
      </c>
      <c r="Y37" s="19" t="str">
        <f t="shared" si="7"/>
        <v/>
      </c>
      <c r="AJ37" s="151">
        <f t="shared" si="8"/>
        <v>311020202</v>
      </c>
      <c r="AK37" s="49"/>
      <c r="AL37" s="49" t="s">
        <v>33</v>
      </c>
      <c r="AM37" t="s">
        <v>190</v>
      </c>
      <c r="AN37" s="151">
        <v>311020202</v>
      </c>
      <c r="AO37" s="49" t="s">
        <v>1124</v>
      </c>
    </row>
    <row r="38" spans="1:41" x14ac:dyDescent="0.25">
      <c r="A38" s="223" t="s">
        <v>117</v>
      </c>
      <c r="B38" s="96">
        <v>35</v>
      </c>
      <c r="C38" s="97">
        <v>35</v>
      </c>
      <c r="D38" s="98" t="s">
        <v>1502</v>
      </c>
      <c r="E38" s="99" t="s">
        <v>154</v>
      </c>
      <c r="F38" s="185">
        <v>712010101</v>
      </c>
      <c r="G38" s="2"/>
      <c r="H38" s="3"/>
      <c r="I38" s="234" t="s">
        <v>117</v>
      </c>
      <c r="J38" s="101">
        <v>35</v>
      </c>
      <c r="K38" s="102">
        <v>40</v>
      </c>
      <c r="L38" s="103" t="s">
        <v>1502</v>
      </c>
      <c r="M38" s="104" t="s">
        <v>155</v>
      </c>
      <c r="N38" s="201">
        <v>711080101</v>
      </c>
      <c r="Q38" s="84">
        <f t="shared" si="1"/>
        <v>35</v>
      </c>
      <c r="R38" s="84">
        <f>VLOOKUP(Q38,CHOOSE({1,2},$K$38:$K$43,$J$38:$J$43),2,0)</f>
        <v>39</v>
      </c>
      <c r="S38" s="84" t="str">
        <f t="shared" si="2"/>
        <v>D</v>
      </c>
      <c r="T38" s="108" t="str">
        <f>VLOOKUP(Q38,$K$38:$M$43,3,FALSE)</f>
        <v>D</v>
      </c>
      <c r="U38" s="17" t="b">
        <f t="shared" si="0"/>
        <v>1</v>
      </c>
      <c r="W38" s="18">
        <f t="shared" si="3"/>
        <v>35</v>
      </c>
      <c r="X38" s="19" t="str">
        <f t="shared" si="6"/>
        <v/>
      </c>
      <c r="Y38" s="19" t="str">
        <f t="shared" si="7"/>
        <v/>
      </c>
      <c r="AJ38" s="151">
        <f t="shared" si="8"/>
        <v>311020302</v>
      </c>
      <c r="AK38" s="49"/>
      <c r="AL38" s="49" t="s">
        <v>33</v>
      </c>
      <c r="AM38" t="s">
        <v>161</v>
      </c>
      <c r="AN38" s="151">
        <v>311020302</v>
      </c>
      <c r="AO38" s="49" t="s">
        <v>1120</v>
      </c>
    </row>
    <row r="39" spans="1:41" x14ac:dyDescent="0.25">
      <c r="A39" s="223"/>
      <c r="B39" s="96">
        <v>36</v>
      </c>
      <c r="C39" s="97">
        <v>36</v>
      </c>
      <c r="D39" s="98" t="s">
        <v>1502</v>
      </c>
      <c r="E39" s="99" t="s">
        <v>0</v>
      </c>
      <c r="F39" s="185">
        <v>711030101</v>
      </c>
      <c r="G39" s="2"/>
      <c r="H39" s="3"/>
      <c r="I39" s="223"/>
      <c r="J39" s="96">
        <v>36</v>
      </c>
      <c r="K39" s="97">
        <v>39</v>
      </c>
      <c r="L39" s="98" t="s">
        <v>1502</v>
      </c>
      <c r="M39" s="99" t="s">
        <v>153</v>
      </c>
      <c r="N39" s="185">
        <v>711070501</v>
      </c>
      <c r="Q39" s="84">
        <f t="shared" si="1"/>
        <v>36</v>
      </c>
      <c r="R39" s="94">
        <f>VLOOKUP(Q39,CHOOSE({1,2},$K$38:$K$43,$J$38:$J$43),2,0)</f>
        <v>38</v>
      </c>
      <c r="S39" s="84" t="str">
        <f t="shared" si="2"/>
        <v>A</v>
      </c>
      <c r="T39" s="108" t="str">
        <f t="shared" ref="T39:T43" si="11">VLOOKUP(Q39,$K$38:$M$43,3,FALSE)</f>
        <v>A</v>
      </c>
      <c r="U39" s="17" t="b">
        <f t="shared" si="0"/>
        <v>1</v>
      </c>
      <c r="W39" s="18">
        <f t="shared" si="3"/>
        <v>36</v>
      </c>
      <c r="X39" s="19" t="str">
        <f t="shared" si="6"/>
        <v/>
      </c>
      <c r="Y39" s="19" t="str">
        <f t="shared" si="7"/>
        <v>C</v>
      </c>
      <c r="AJ39" s="151">
        <f t="shared" si="8"/>
        <v>311020304</v>
      </c>
      <c r="AK39" s="49"/>
      <c r="AL39" s="49" t="s">
        <v>33</v>
      </c>
      <c r="AM39" t="s">
        <v>162</v>
      </c>
      <c r="AN39" s="151">
        <v>311020304</v>
      </c>
      <c r="AO39" s="49" t="s">
        <v>1120</v>
      </c>
    </row>
    <row r="40" spans="1:41" x14ac:dyDescent="0.25">
      <c r="A40" s="223"/>
      <c r="B40" s="96">
        <v>37</v>
      </c>
      <c r="C40" s="97">
        <v>37</v>
      </c>
      <c r="D40" s="98" t="s">
        <v>1502</v>
      </c>
      <c r="E40" s="99" t="s">
        <v>1</v>
      </c>
      <c r="F40" s="185">
        <v>711050301</v>
      </c>
      <c r="G40" s="2"/>
      <c r="H40" s="3"/>
      <c r="I40" s="223"/>
      <c r="J40" s="96">
        <v>37</v>
      </c>
      <c r="K40" s="97">
        <v>38</v>
      </c>
      <c r="L40" s="98" t="s">
        <v>1502</v>
      </c>
      <c r="M40" s="99" t="s">
        <v>153</v>
      </c>
      <c r="N40" s="185">
        <v>712030201</v>
      </c>
      <c r="Q40" s="84">
        <f t="shared" si="1"/>
        <v>37</v>
      </c>
      <c r="R40" s="94">
        <f>VLOOKUP(Q40,CHOOSE({1,2},$K$38:$K$43,$J$38:$J$43),2,0)</f>
        <v>40</v>
      </c>
      <c r="S40" s="84" t="str">
        <f t="shared" si="2"/>
        <v>B</v>
      </c>
      <c r="T40" s="108" t="str">
        <f t="shared" si="11"/>
        <v>B</v>
      </c>
      <c r="U40" s="17" t="b">
        <f t="shared" si="0"/>
        <v>1</v>
      </c>
      <c r="W40" s="18">
        <f t="shared" si="3"/>
        <v>37</v>
      </c>
      <c r="X40" s="19" t="str">
        <f t="shared" si="6"/>
        <v/>
      </c>
      <c r="Y40" s="19" t="str">
        <f t="shared" si="7"/>
        <v>C</v>
      </c>
      <c r="AJ40" s="151">
        <f t="shared" si="8"/>
        <v>311020305</v>
      </c>
      <c r="AK40" s="49"/>
      <c r="AL40" s="49" t="s">
        <v>33</v>
      </c>
      <c r="AM40" t="s">
        <v>1279</v>
      </c>
      <c r="AN40" s="151">
        <v>311020305</v>
      </c>
      <c r="AO40" s="49" t="s">
        <v>1120</v>
      </c>
    </row>
    <row r="41" spans="1:41" x14ac:dyDescent="0.25">
      <c r="A41" s="223"/>
      <c r="B41" s="96">
        <v>38</v>
      </c>
      <c r="C41" s="97">
        <v>38</v>
      </c>
      <c r="D41" s="98" t="s">
        <v>1502</v>
      </c>
      <c r="E41" s="99" t="s">
        <v>153</v>
      </c>
      <c r="F41" s="185">
        <v>712030201</v>
      </c>
      <c r="G41" s="2"/>
      <c r="H41" s="3"/>
      <c r="I41" s="223"/>
      <c r="J41" s="96">
        <v>38</v>
      </c>
      <c r="K41" s="97">
        <v>36</v>
      </c>
      <c r="L41" s="98" t="s">
        <v>1502</v>
      </c>
      <c r="M41" s="99" t="s">
        <v>0</v>
      </c>
      <c r="N41" s="185">
        <v>711030101</v>
      </c>
      <c r="Q41" s="84">
        <f t="shared" si="1"/>
        <v>38</v>
      </c>
      <c r="R41" s="94">
        <f>VLOOKUP(Q41,CHOOSE({1,2},$K$38:$K$43,$J$38:$J$43),2,0)</f>
        <v>37</v>
      </c>
      <c r="S41" s="84" t="str">
        <f t="shared" si="2"/>
        <v>C</v>
      </c>
      <c r="T41" s="108" t="str">
        <f t="shared" si="11"/>
        <v>C</v>
      </c>
      <c r="U41" s="17" t="b">
        <f t="shared" si="0"/>
        <v>1</v>
      </c>
      <c r="W41" s="18">
        <f t="shared" si="3"/>
        <v>38</v>
      </c>
      <c r="X41" s="19" t="str">
        <f t="shared" si="6"/>
        <v>C</v>
      </c>
      <c r="Y41" s="19" t="str">
        <f t="shared" si="7"/>
        <v/>
      </c>
      <c r="AJ41" s="151">
        <f t="shared" si="8"/>
        <v>311020307</v>
      </c>
      <c r="AK41" s="49"/>
      <c r="AL41" s="49" t="s">
        <v>33</v>
      </c>
      <c r="AM41" t="s">
        <v>172</v>
      </c>
      <c r="AN41" s="151">
        <v>311020307</v>
      </c>
      <c r="AO41" s="49" t="s">
        <v>1120</v>
      </c>
    </row>
    <row r="42" spans="1:41" x14ac:dyDescent="0.25">
      <c r="A42" s="223"/>
      <c r="B42" s="96">
        <v>39</v>
      </c>
      <c r="C42" s="97">
        <v>39</v>
      </c>
      <c r="D42" s="98" t="s">
        <v>1502</v>
      </c>
      <c r="E42" s="99" t="s">
        <v>153</v>
      </c>
      <c r="F42" s="185">
        <v>711070501</v>
      </c>
      <c r="G42" s="2"/>
      <c r="H42" s="3"/>
      <c r="I42" s="223"/>
      <c r="J42" s="96">
        <v>39</v>
      </c>
      <c r="K42" s="97">
        <v>35</v>
      </c>
      <c r="L42" s="98" t="s">
        <v>1502</v>
      </c>
      <c r="M42" s="99" t="s">
        <v>154</v>
      </c>
      <c r="N42" s="185">
        <v>712010101</v>
      </c>
      <c r="Q42" s="84">
        <f t="shared" si="1"/>
        <v>39</v>
      </c>
      <c r="R42" s="94">
        <f>VLOOKUP(Q42,CHOOSE({1,2},$K$38:$K$43,$J$38:$J$43),2,0)</f>
        <v>36</v>
      </c>
      <c r="S42" s="84" t="str">
        <f t="shared" si="2"/>
        <v>C</v>
      </c>
      <c r="T42" s="108" t="str">
        <f t="shared" si="11"/>
        <v>C</v>
      </c>
      <c r="U42" s="17" t="b">
        <f t="shared" si="0"/>
        <v>1</v>
      </c>
      <c r="W42" s="18">
        <f t="shared" si="3"/>
        <v>39</v>
      </c>
      <c r="X42" s="19" t="str">
        <f t="shared" si="6"/>
        <v>C</v>
      </c>
      <c r="Y42" s="19" t="str">
        <f t="shared" si="7"/>
        <v/>
      </c>
      <c r="AJ42" s="151">
        <f t="shared" si="8"/>
        <v>311020401</v>
      </c>
      <c r="AK42" s="49"/>
      <c r="AL42" s="49" t="s">
        <v>33</v>
      </c>
      <c r="AM42" t="s">
        <v>163</v>
      </c>
      <c r="AN42" s="151">
        <v>311020401</v>
      </c>
      <c r="AO42" s="49" t="s">
        <v>1120</v>
      </c>
    </row>
    <row r="43" spans="1:41" x14ac:dyDescent="0.25">
      <c r="A43" s="224"/>
      <c r="B43" s="96">
        <v>40</v>
      </c>
      <c r="C43" s="97">
        <v>40</v>
      </c>
      <c r="D43" s="98" t="s">
        <v>1502</v>
      </c>
      <c r="E43" s="99" t="s">
        <v>155</v>
      </c>
      <c r="F43" s="185">
        <v>711080101</v>
      </c>
      <c r="G43" s="2"/>
      <c r="H43" s="3"/>
      <c r="I43" s="224"/>
      <c r="J43" s="100">
        <v>40</v>
      </c>
      <c r="K43" s="105">
        <v>37</v>
      </c>
      <c r="L43" s="106" t="s">
        <v>1502</v>
      </c>
      <c r="M43" s="107" t="s">
        <v>1</v>
      </c>
      <c r="N43" s="202">
        <v>711050301</v>
      </c>
      <c r="Q43" s="110">
        <f t="shared" si="1"/>
        <v>40</v>
      </c>
      <c r="R43" s="94">
        <f>VLOOKUP(Q43,CHOOSE({1,2},$K$38:$K$43,$J$38:$J$43),2,0)</f>
        <v>35</v>
      </c>
      <c r="S43" s="110" t="str">
        <f t="shared" si="2"/>
        <v>E</v>
      </c>
      <c r="T43" s="110" t="str">
        <f t="shared" si="11"/>
        <v>E</v>
      </c>
      <c r="U43" s="17" t="b">
        <f t="shared" si="0"/>
        <v>1</v>
      </c>
      <c r="W43" s="18">
        <f t="shared" si="3"/>
        <v>40</v>
      </c>
      <c r="X43" s="19" t="str">
        <f t="shared" si="6"/>
        <v/>
      </c>
      <c r="Y43" s="19" t="str">
        <f t="shared" si="7"/>
        <v/>
      </c>
      <c r="AJ43" s="151">
        <f t="shared" si="8"/>
        <v>311030101</v>
      </c>
      <c r="AK43" s="49"/>
      <c r="AL43" s="49" t="s">
        <v>33</v>
      </c>
      <c r="AM43" t="s">
        <v>184</v>
      </c>
      <c r="AN43" s="151">
        <v>311030101</v>
      </c>
      <c r="AO43" s="49" t="s">
        <v>1127</v>
      </c>
    </row>
    <row r="44" spans="1:41" ht="15" customHeight="1" x14ac:dyDescent="0.25">
      <c r="A44" s="225" t="s">
        <v>119</v>
      </c>
      <c r="B44" s="112">
        <v>1</v>
      </c>
      <c r="C44" s="113">
        <v>1</v>
      </c>
      <c r="D44" s="114" t="s">
        <v>1501</v>
      </c>
      <c r="E44" s="115" t="s">
        <v>153</v>
      </c>
      <c r="F44" s="186">
        <v>610070104</v>
      </c>
      <c r="G44" s="2"/>
      <c r="H44" s="3"/>
      <c r="I44" s="225" t="s">
        <v>119</v>
      </c>
      <c r="J44" s="112">
        <v>1</v>
      </c>
      <c r="K44" s="113">
        <v>4</v>
      </c>
      <c r="L44" s="114" t="s">
        <v>1501</v>
      </c>
      <c r="M44" s="115" t="s">
        <v>154</v>
      </c>
      <c r="N44" s="186">
        <v>611010102</v>
      </c>
      <c r="Q44" s="82">
        <f t="shared" si="1"/>
        <v>1</v>
      </c>
      <c r="R44" s="82">
        <f>VLOOKUP(Q44,CHOOSE({1,2},$K$44:$K$54,$J$44:$J$54),2,0)</f>
        <v>4</v>
      </c>
      <c r="S44" s="82" t="str">
        <f t="shared" si="2"/>
        <v>C</v>
      </c>
      <c r="T44" s="82" t="str">
        <f>VLOOKUP(Q44,$K$44:$M$83,3,FALSE)</f>
        <v>C</v>
      </c>
      <c r="U44" s="83" t="b">
        <f t="shared" si="0"/>
        <v>1</v>
      </c>
      <c r="W44" s="18">
        <f t="shared" si="3"/>
        <v>1</v>
      </c>
      <c r="X44" s="19" t="str">
        <f t="shared" si="6"/>
        <v/>
      </c>
      <c r="Y44" s="19" t="str">
        <f t="shared" si="7"/>
        <v/>
      </c>
      <c r="AJ44" s="151">
        <f t="shared" si="8"/>
        <v>311030201</v>
      </c>
      <c r="AK44" s="49"/>
      <c r="AL44" s="49" t="s">
        <v>33</v>
      </c>
      <c r="AM44" t="s">
        <v>185</v>
      </c>
      <c r="AN44" s="151">
        <v>311030201</v>
      </c>
      <c r="AO44" s="49" t="s">
        <v>1127</v>
      </c>
    </row>
    <row r="45" spans="1:41" x14ac:dyDescent="0.25">
      <c r="A45" s="226"/>
      <c r="B45" s="116">
        <v>2</v>
      </c>
      <c r="C45" s="117">
        <v>2</v>
      </c>
      <c r="D45" s="118" t="s">
        <v>1501</v>
      </c>
      <c r="E45" s="119" t="s">
        <v>155</v>
      </c>
      <c r="F45" s="187">
        <v>612020101</v>
      </c>
      <c r="G45" s="2"/>
      <c r="H45" s="3"/>
      <c r="I45" s="226"/>
      <c r="J45" s="116">
        <v>2</v>
      </c>
      <c r="K45" s="117">
        <v>3</v>
      </c>
      <c r="L45" s="118" t="s">
        <v>1501</v>
      </c>
      <c r="M45" s="119" t="s">
        <v>1</v>
      </c>
      <c r="N45" s="187">
        <v>610050103</v>
      </c>
      <c r="Q45" s="110">
        <f t="shared" si="1"/>
        <v>2</v>
      </c>
      <c r="R45" s="110">
        <f>VLOOKUP(Q45,CHOOSE({1,2},$K$44:$K$54,$J$44:$J$54),2,0)</f>
        <v>3</v>
      </c>
      <c r="S45" s="110" t="str">
        <f t="shared" si="2"/>
        <v>E</v>
      </c>
      <c r="T45" s="110" t="str">
        <f>VLOOKUP(Q45,$K$44:$M$83,3,FALSE)</f>
        <v>E</v>
      </c>
      <c r="U45" s="17" t="b">
        <f t="shared" si="0"/>
        <v>1</v>
      </c>
      <c r="W45" s="18">
        <f t="shared" si="3"/>
        <v>2</v>
      </c>
      <c r="X45" s="19" t="str">
        <f t="shared" si="6"/>
        <v/>
      </c>
      <c r="Y45" s="19" t="str">
        <f t="shared" si="7"/>
        <v/>
      </c>
      <c r="AJ45" s="151">
        <f t="shared" si="8"/>
        <v>312010104</v>
      </c>
      <c r="AK45" s="49"/>
      <c r="AL45" s="49" t="s">
        <v>33</v>
      </c>
      <c r="AM45" t="s">
        <v>178</v>
      </c>
      <c r="AN45" s="151">
        <v>312010104</v>
      </c>
      <c r="AO45" s="49" t="s">
        <v>1127</v>
      </c>
    </row>
    <row r="46" spans="1:41" x14ac:dyDescent="0.25">
      <c r="A46" s="226"/>
      <c r="B46" s="116">
        <v>3</v>
      </c>
      <c r="C46" s="117">
        <v>3</v>
      </c>
      <c r="D46" s="118" t="s">
        <v>1501</v>
      </c>
      <c r="E46" s="119" t="s">
        <v>1</v>
      </c>
      <c r="F46" s="187">
        <v>610050103</v>
      </c>
      <c r="G46" s="2"/>
      <c r="H46" s="3"/>
      <c r="I46" s="226"/>
      <c r="J46" s="116">
        <v>3</v>
      </c>
      <c r="K46" s="117">
        <v>2</v>
      </c>
      <c r="L46" s="118" t="s">
        <v>1501</v>
      </c>
      <c r="M46" s="119" t="s">
        <v>155</v>
      </c>
      <c r="N46" s="187">
        <v>612020101</v>
      </c>
      <c r="Q46" s="110">
        <f t="shared" si="1"/>
        <v>3</v>
      </c>
      <c r="R46" s="110">
        <f>VLOOKUP(Q46,CHOOSE({1,2},$K$44:$K$54,$J$44:$J$54),2,0)</f>
        <v>2</v>
      </c>
      <c r="S46" s="110" t="str">
        <f t="shared" si="2"/>
        <v>B</v>
      </c>
      <c r="T46" s="110" t="str">
        <f t="shared" ref="T46:T83" si="12">VLOOKUP(Q46,$K$44:$M$83,3,FALSE)</f>
        <v>B</v>
      </c>
      <c r="U46" s="17" t="b">
        <f t="shared" si="0"/>
        <v>1</v>
      </c>
      <c r="W46" s="18">
        <f t="shared" si="3"/>
        <v>3</v>
      </c>
      <c r="X46" s="19" t="str">
        <f t="shared" si="6"/>
        <v/>
      </c>
      <c r="Y46" s="19" t="str">
        <f t="shared" si="7"/>
        <v/>
      </c>
      <c r="AJ46" s="151">
        <f t="shared" si="8"/>
        <v>312010206</v>
      </c>
      <c r="AK46" s="49"/>
      <c r="AL46" s="49" t="s">
        <v>33</v>
      </c>
      <c r="AM46" t="s">
        <v>58</v>
      </c>
      <c r="AN46" s="151">
        <v>312010206</v>
      </c>
      <c r="AO46" s="49" t="s">
        <v>1127</v>
      </c>
    </row>
    <row r="47" spans="1:41" x14ac:dyDescent="0.25">
      <c r="A47" s="226"/>
      <c r="B47" s="116">
        <v>4</v>
      </c>
      <c r="C47" s="117">
        <v>4</v>
      </c>
      <c r="D47" s="118" t="s">
        <v>1501</v>
      </c>
      <c r="E47" s="119" t="s">
        <v>154</v>
      </c>
      <c r="F47" s="187">
        <v>611010102</v>
      </c>
      <c r="G47" s="2"/>
      <c r="H47" s="3"/>
      <c r="I47" s="226"/>
      <c r="J47" s="116">
        <v>4</v>
      </c>
      <c r="K47" s="117">
        <v>1</v>
      </c>
      <c r="L47" s="118" t="s">
        <v>1501</v>
      </c>
      <c r="M47" s="119" t="s">
        <v>153</v>
      </c>
      <c r="N47" s="187">
        <v>610070104</v>
      </c>
      <c r="Q47" s="110">
        <f t="shared" si="1"/>
        <v>4</v>
      </c>
      <c r="R47" s="110">
        <f>VLOOKUP(Q47,CHOOSE({1,2},$K$44:$K$54,$J$44:$J$54),2,0)</f>
        <v>1</v>
      </c>
      <c r="S47" s="110" t="str">
        <f t="shared" si="2"/>
        <v>D</v>
      </c>
      <c r="T47" s="110" t="str">
        <f t="shared" si="12"/>
        <v>D</v>
      </c>
      <c r="U47" s="17" t="b">
        <f t="shared" si="0"/>
        <v>1</v>
      </c>
      <c r="W47" s="18">
        <f t="shared" si="3"/>
        <v>4</v>
      </c>
      <c r="X47" s="19" t="str">
        <f t="shared" si="6"/>
        <v/>
      </c>
      <c r="Y47" s="19" t="str">
        <f t="shared" si="7"/>
        <v/>
      </c>
      <c r="AJ47" s="151">
        <f t="shared" si="8"/>
        <v>312010309</v>
      </c>
      <c r="AK47" s="49"/>
      <c r="AL47" s="49" t="s">
        <v>33</v>
      </c>
      <c r="AM47" t="s">
        <v>179</v>
      </c>
      <c r="AN47" s="151">
        <v>312010309</v>
      </c>
      <c r="AO47" s="49" t="s">
        <v>1127</v>
      </c>
    </row>
    <row r="48" spans="1:41" x14ac:dyDescent="0.25">
      <c r="A48" s="226"/>
      <c r="B48" s="116">
        <v>5</v>
      </c>
      <c r="C48" s="117">
        <v>5</v>
      </c>
      <c r="D48" s="118" t="s">
        <v>1501</v>
      </c>
      <c r="E48" s="119" t="s">
        <v>0</v>
      </c>
      <c r="F48" s="187">
        <v>611040104</v>
      </c>
      <c r="G48" s="2"/>
      <c r="H48" s="3"/>
      <c r="I48" s="226"/>
      <c r="J48" s="116">
        <v>5</v>
      </c>
      <c r="K48" s="117">
        <v>10</v>
      </c>
      <c r="L48" s="118" t="s">
        <v>1501</v>
      </c>
      <c r="M48" s="119" t="s">
        <v>0</v>
      </c>
      <c r="N48" s="187">
        <v>609010101</v>
      </c>
      <c r="Q48" s="110">
        <f t="shared" si="1"/>
        <v>5</v>
      </c>
      <c r="R48" s="110">
        <f>VLOOKUP(Q48,CHOOSE({1,2},$K$44:$K$54,$J$44:$J$54),2,0)</f>
        <v>9</v>
      </c>
      <c r="S48" s="110" t="str">
        <f t="shared" si="2"/>
        <v>A</v>
      </c>
      <c r="T48" s="110" t="str">
        <f t="shared" si="12"/>
        <v>A</v>
      </c>
      <c r="U48" s="17" t="b">
        <f t="shared" si="0"/>
        <v>1</v>
      </c>
      <c r="W48" s="18">
        <f t="shared" si="3"/>
        <v>5</v>
      </c>
      <c r="X48" s="19" t="str">
        <f t="shared" si="6"/>
        <v/>
      </c>
      <c r="Y48" s="19" t="str">
        <f t="shared" si="7"/>
        <v/>
      </c>
      <c r="AJ48" s="151">
        <f t="shared" si="8"/>
        <v>312010325</v>
      </c>
      <c r="AK48" s="49"/>
      <c r="AL48" s="49" t="s">
        <v>33</v>
      </c>
      <c r="AM48" t="s">
        <v>180</v>
      </c>
      <c r="AN48" s="151">
        <v>312010325</v>
      </c>
      <c r="AO48" s="49" t="s">
        <v>1127</v>
      </c>
    </row>
    <row r="49" spans="1:41" x14ac:dyDescent="0.25">
      <c r="A49" s="226"/>
      <c r="B49" s="116">
        <v>6</v>
      </c>
      <c r="C49" s="117">
        <v>6</v>
      </c>
      <c r="D49" s="118" t="s">
        <v>1501</v>
      </c>
      <c r="E49" s="119" t="s">
        <v>153</v>
      </c>
      <c r="F49" s="187">
        <v>612050102</v>
      </c>
      <c r="G49" s="2"/>
      <c r="H49" s="3"/>
      <c r="I49" s="226"/>
      <c r="J49" s="116">
        <v>6</v>
      </c>
      <c r="K49" s="117">
        <v>8</v>
      </c>
      <c r="L49" s="118" t="s">
        <v>1501</v>
      </c>
      <c r="M49" s="119" t="s">
        <v>153</v>
      </c>
      <c r="N49" s="187">
        <v>612040102</v>
      </c>
      <c r="Q49" s="110">
        <f t="shared" si="1"/>
        <v>6</v>
      </c>
      <c r="R49" s="110">
        <f>VLOOKUP(Q49,CHOOSE({1,2},$K$44:$K$54,$J$44:$J$54),2,0)</f>
        <v>11</v>
      </c>
      <c r="S49" s="110" t="str">
        <f t="shared" si="2"/>
        <v>C</v>
      </c>
      <c r="T49" s="110" t="str">
        <f t="shared" si="12"/>
        <v>C</v>
      </c>
      <c r="U49" s="17" t="b">
        <f t="shared" si="0"/>
        <v>1</v>
      </c>
      <c r="W49" s="18">
        <f t="shared" si="3"/>
        <v>6</v>
      </c>
      <c r="X49" s="19" t="str">
        <f t="shared" si="6"/>
        <v/>
      </c>
      <c r="Y49" s="19" t="str">
        <f t="shared" si="7"/>
        <v/>
      </c>
      <c r="AJ49" s="151">
        <f t="shared" si="8"/>
        <v>312010327</v>
      </c>
      <c r="AK49" s="49"/>
      <c r="AL49" s="49" t="s">
        <v>33</v>
      </c>
      <c r="AM49" t="s">
        <v>181</v>
      </c>
      <c r="AN49" s="151">
        <v>312010327</v>
      </c>
      <c r="AO49" s="49" t="s">
        <v>1127</v>
      </c>
    </row>
    <row r="50" spans="1:41" x14ac:dyDescent="0.25">
      <c r="A50" s="226"/>
      <c r="B50" s="116">
        <v>7</v>
      </c>
      <c r="C50" s="117">
        <v>7</v>
      </c>
      <c r="D50" s="118" t="s">
        <v>1501</v>
      </c>
      <c r="E50" s="119" t="s">
        <v>155</v>
      </c>
      <c r="F50" s="187">
        <v>612030101</v>
      </c>
      <c r="G50" s="2"/>
      <c r="H50" s="3"/>
      <c r="I50" s="226"/>
      <c r="J50" s="116">
        <v>7</v>
      </c>
      <c r="K50" s="117">
        <v>9</v>
      </c>
      <c r="L50" s="118" t="s">
        <v>1501</v>
      </c>
      <c r="M50" s="119" t="s">
        <v>154</v>
      </c>
      <c r="N50" s="187">
        <v>609060102</v>
      </c>
      <c r="Q50" s="110">
        <f t="shared" si="1"/>
        <v>7</v>
      </c>
      <c r="R50" s="110">
        <f>VLOOKUP(Q50,CHOOSE({1,2},$K$44:$K$54,$J$44:$J$54),2,0)</f>
        <v>8</v>
      </c>
      <c r="S50" s="110" t="str">
        <f t="shared" si="2"/>
        <v>E</v>
      </c>
      <c r="T50" s="110" t="str">
        <f t="shared" si="12"/>
        <v>E</v>
      </c>
      <c r="U50" s="17" t="b">
        <f t="shared" si="0"/>
        <v>1</v>
      </c>
      <c r="W50" s="18">
        <f t="shared" si="3"/>
        <v>7</v>
      </c>
      <c r="X50" s="19" t="str">
        <f t="shared" si="6"/>
        <v/>
      </c>
      <c r="Y50" s="19" t="str">
        <f t="shared" si="7"/>
        <v/>
      </c>
      <c r="AJ50" s="151">
        <f t="shared" si="8"/>
        <v>312010333</v>
      </c>
      <c r="AK50" s="49"/>
      <c r="AL50" s="49" t="s">
        <v>33</v>
      </c>
      <c r="AM50" t="s">
        <v>44</v>
      </c>
      <c r="AN50" s="151">
        <v>312010333</v>
      </c>
      <c r="AO50" s="49" t="s">
        <v>1122</v>
      </c>
    </row>
    <row r="51" spans="1:41" x14ac:dyDescent="0.25">
      <c r="A51" s="226"/>
      <c r="B51" s="116">
        <v>8</v>
      </c>
      <c r="C51" s="117">
        <v>8</v>
      </c>
      <c r="D51" s="118" t="s">
        <v>1501</v>
      </c>
      <c r="E51" s="119" t="s">
        <v>153</v>
      </c>
      <c r="F51" s="187">
        <v>612040102</v>
      </c>
      <c r="G51" s="2"/>
      <c r="H51" s="3"/>
      <c r="I51" s="226"/>
      <c r="J51" s="116">
        <v>8</v>
      </c>
      <c r="K51" s="117">
        <v>7</v>
      </c>
      <c r="L51" s="118" t="s">
        <v>1501</v>
      </c>
      <c r="M51" s="119" t="s">
        <v>155</v>
      </c>
      <c r="N51" s="187">
        <v>612030101</v>
      </c>
      <c r="Q51" s="110">
        <f t="shared" si="1"/>
        <v>8</v>
      </c>
      <c r="R51" s="110">
        <f>VLOOKUP(Q51,CHOOSE({1,2},$K$44:$K$54,$J$44:$J$54),2,0)</f>
        <v>6</v>
      </c>
      <c r="S51" s="110" t="str">
        <f t="shared" si="2"/>
        <v>C</v>
      </c>
      <c r="T51" s="110" t="str">
        <f t="shared" si="12"/>
        <v>C</v>
      </c>
      <c r="U51" s="17" t="b">
        <f t="shared" si="0"/>
        <v>1</v>
      </c>
      <c r="W51" s="18">
        <f t="shared" si="3"/>
        <v>8</v>
      </c>
      <c r="X51" s="19" t="str">
        <f t="shared" si="6"/>
        <v/>
      </c>
      <c r="Y51" s="19" t="str">
        <f t="shared" si="7"/>
        <v/>
      </c>
      <c r="AJ51" s="151">
        <f t="shared" si="8"/>
        <v>312010404</v>
      </c>
      <c r="AK51" s="49"/>
      <c r="AL51" s="49" t="s">
        <v>33</v>
      </c>
      <c r="AM51" t="s">
        <v>182</v>
      </c>
      <c r="AN51" s="151">
        <v>312010404</v>
      </c>
      <c r="AO51" s="49" t="s">
        <v>1127</v>
      </c>
    </row>
    <row r="52" spans="1:41" x14ac:dyDescent="0.25">
      <c r="A52" s="226"/>
      <c r="B52" s="116">
        <v>9</v>
      </c>
      <c r="C52" s="117">
        <v>9</v>
      </c>
      <c r="D52" s="118" t="s">
        <v>1501</v>
      </c>
      <c r="E52" s="119" t="s">
        <v>154</v>
      </c>
      <c r="F52" s="187">
        <v>609060102</v>
      </c>
      <c r="G52" s="2"/>
      <c r="H52" s="3"/>
      <c r="I52" s="226"/>
      <c r="J52" s="116">
        <v>9</v>
      </c>
      <c r="K52" s="117">
        <v>5</v>
      </c>
      <c r="L52" s="118" t="s">
        <v>1501</v>
      </c>
      <c r="M52" s="119" t="s">
        <v>0</v>
      </c>
      <c r="N52" s="187">
        <v>611040104</v>
      </c>
      <c r="Q52" s="110">
        <f t="shared" si="1"/>
        <v>9</v>
      </c>
      <c r="R52" s="110">
        <f>VLOOKUP(Q52,CHOOSE({1,2},$K$44:$K$54,$J$44:$J$54),2,0)</f>
        <v>7</v>
      </c>
      <c r="S52" s="110" t="str">
        <f t="shared" si="2"/>
        <v>D</v>
      </c>
      <c r="T52" s="110" t="str">
        <f t="shared" si="12"/>
        <v>D</v>
      </c>
      <c r="U52" s="17" t="b">
        <f t="shared" si="0"/>
        <v>1</v>
      </c>
      <c r="W52" s="18">
        <f t="shared" si="3"/>
        <v>9</v>
      </c>
      <c r="X52" s="19" t="str">
        <f t="shared" si="6"/>
        <v/>
      </c>
      <c r="Y52" s="19" t="str">
        <f t="shared" si="7"/>
        <v/>
      </c>
      <c r="AJ52" s="151">
        <f t="shared" si="8"/>
        <v>312010506</v>
      </c>
      <c r="AK52" s="49"/>
      <c r="AL52" s="49" t="s">
        <v>33</v>
      </c>
      <c r="AM52" t="s">
        <v>176</v>
      </c>
      <c r="AN52" s="151">
        <v>312010506</v>
      </c>
      <c r="AO52" s="49" t="s">
        <v>1127</v>
      </c>
    </row>
    <row r="53" spans="1:41" x14ac:dyDescent="0.25">
      <c r="A53" s="226"/>
      <c r="B53" s="116">
        <v>10</v>
      </c>
      <c r="C53" s="117">
        <v>10</v>
      </c>
      <c r="D53" s="118" t="s">
        <v>1501</v>
      </c>
      <c r="E53" s="119" t="s">
        <v>0</v>
      </c>
      <c r="F53" s="187">
        <v>609010101</v>
      </c>
      <c r="G53" s="2"/>
      <c r="H53" s="3"/>
      <c r="I53" s="226"/>
      <c r="J53" s="116">
        <v>10</v>
      </c>
      <c r="K53" s="117">
        <v>11</v>
      </c>
      <c r="L53" s="118" t="s">
        <v>1501</v>
      </c>
      <c r="M53" s="119" t="s">
        <v>1</v>
      </c>
      <c r="N53" s="187">
        <v>609030101</v>
      </c>
      <c r="Q53" s="110">
        <f t="shared" si="1"/>
        <v>10</v>
      </c>
      <c r="R53" s="110">
        <f>VLOOKUP(Q53,CHOOSE({1,2},$K$44:$K$54,$J$44:$J$54),2,0)</f>
        <v>5</v>
      </c>
      <c r="S53" s="110" t="str">
        <f t="shared" si="2"/>
        <v>A</v>
      </c>
      <c r="T53" s="110" t="str">
        <f t="shared" si="12"/>
        <v>A</v>
      </c>
      <c r="U53" s="17" t="b">
        <f t="shared" si="0"/>
        <v>1</v>
      </c>
      <c r="W53" s="18">
        <f t="shared" si="3"/>
        <v>10</v>
      </c>
      <c r="X53" s="19" t="str">
        <f t="shared" si="6"/>
        <v/>
      </c>
      <c r="Y53" s="19" t="str">
        <f t="shared" si="7"/>
        <v/>
      </c>
      <c r="AJ53" s="151">
        <f t="shared" si="8"/>
        <v>312010518</v>
      </c>
      <c r="AK53" s="49"/>
      <c r="AL53" s="49" t="s">
        <v>33</v>
      </c>
      <c r="AM53" t="s">
        <v>177</v>
      </c>
      <c r="AN53" s="151">
        <v>312010518</v>
      </c>
      <c r="AO53" s="49" t="s">
        <v>1127</v>
      </c>
    </row>
    <row r="54" spans="1:41" x14ac:dyDescent="0.25">
      <c r="A54" s="227"/>
      <c r="B54" s="120">
        <v>11</v>
      </c>
      <c r="C54" s="121">
        <v>11</v>
      </c>
      <c r="D54" s="122" t="s">
        <v>1501</v>
      </c>
      <c r="E54" s="123" t="s">
        <v>1</v>
      </c>
      <c r="F54" s="188">
        <v>609030101</v>
      </c>
      <c r="G54" s="2"/>
      <c r="H54" s="3"/>
      <c r="I54" s="227"/>
      <c r="J54" s="120">
        <v>11</v>
      </c>
      <c r="K54" s="121">
        <v>6</v>
      </c>
      <c r="L54" s="122" t="s">
        <v>1501</v>
      </c>
      <c r="M54" s="123" t="s">
        <v>153</v>
      </c>
      <c r="N54" s="188">
        <v>612050102</v>
      </c>
      <c r="Q54" s="111">
        <f t="shared" si="1"/>
        <v>11</v>
      </c>
      <c r="R54" s="111">
        <f>VLOOKUP(Q54,CHOOSE({1,2},$K$44:$K$54,$J$44:$J$54),2,0)</f>
        <v>10</v>
      </c>
      <c r="S54" s="111" t="str">
        <f t="shared" si="2"/>
        <v>B</v>
      </c>
      <c r="T54" s="111" t="str">
        <f t="shared" si="12"/>
        <v>B</v>
      </c>
      <c r="U54" s="80" t="b">
        <f t="shared" si="0"/>
        <v>1</v>
      </c>
      <c r="W54" s="18">
        <f t="shared" si="3"/>
        <v>11</v>
      </c>
      <c r="X54" s="19" t="str">
        <f t="shared" si="6"/>
        <v/>
      </c>
      <c r="Y54" s="19" t="str">
        <f t="shared" si="7"/>
        <v/>
      </c>
      <c r="AJ54" s="151">
        <f t="shared" si="8"/>
        <v>312010606</v>
      </c>
      <c r="AK54" s="49"/>
      <c r="AL54" s="49" t="s">
        <v>33</v>
      </c>
      <c r="AM54" t="s">
        <v>174</v>
      </c>
      <c r="AN54" s="151">
        <v>312010606</v>
      </c>
      <c r="AO54" s="49" t="s">
        <v>1127</v>
      </c>
    </row>
    <row r="55" spans="1:41" ht="15" customHeight="1" x14ac:dyDescent="0.25">
      <c r="A55" s="228" t="s">
        <v>115</v>
      </c>
      <c r="B55" s="124">
        <v>12</v>
      </c>
      <c r="C55" s="125">
        <v>12</v>
      </c>
      <c r="D55" s="126" t="s">
        <v>1502</v>
      </c>
      <c r="E55" s="127" t="s">
        <v>0</v>
      </c>
      <c r="F55" s="189">
        <v>711050201</v>
      </c>
      <c r="G55" s="2"/>
      <c r="H55" s="3"/>
      <c r="I55" s="228" t="s">
        <v>115</v>
      </c>
      <c r="J55" s="124">
        <v>12</v>
      </c>
      <c r="K55" s="125">
        <v>16</v>
      </c>
      <c r="L55" s="126" t="s">
        <v>1502</v>
      </c>
      <c r="M55" s="127" t="s">
        <v>154</v>
      </c>
      <c r="N55" s="189">
        <v>712080201</v>
      </c>
      <c r="Q55" s="110">
        <f t="shared" si="1"/>
        <v>12</v>
      </c>
      <c r="R55" s="110">
        <f>VLOOKUP(Q55,CHOOSE({1,2},$K$55:$K$65,$J$55:$J$65),2,0)</f>
        <v>18</v>
      </c>
      <c r="S55" s="110" t="str">
        <f t="shared" si="2"/>
        <v>A</v>
      </c>
      <c r="T55" s="110" t="str">
        <f t="shared" si="12"/>
        <v>A</v>
      </c>
      <c r="U55" s="17" t="b">
        <f t="shared" si="0"/>
        <v>1</v>
      </c>
      <c r="W55" s="18">
        <f t="shared" si="3"/>
        <v>12</v>
      </c>
      <c r="X55" s="19" t="str">
        <f t="shared" si="6"/>
        <v/>
      </c>
      <c r="Y55" s="19" t="str">
        <f t="shared" si="7"/>
        <v/>
      </c>
      <c r="AJ55" s="151">
        <f t="shared" si="8"/>
        <v>312010623</v>
      </c>
      <c r="AK55" s="49"/>
      <c r="AL55" s="49" t="s">
        <v>33</v>
      </c>
      <c r="AM55" t="s">
        <v>57</v>
      </c>
      <c r="AN55" s="151">
        <v>312010623</v>
      </c>
      <c r="AO55" s="49" t="s">
        <v>1127</v>
      </c>
    </row>
    <row r="56" spans="1:41" x14ac:dyDescent="0.25">
      <c r="A56" s="229"/>
      <c r="B56" s="128">
        <v>13</v>
      </c>
      <c r="C56" s="129">
        <v>13</v>
      </c>
      <c r="D56" s="130" t="s">
        <v>1502</v>
      </c>
      <c r="E56" s="131" t="s">
        <v>153</v>
      </c>
      <c r="F56" s="190">
        <v>711060301</v>
      </c>
      <c r="G56" s="2"/>
      <c r="H56" s="3"/>
      <c r="I56" s="229"/>
      <c r="J56" s="128">
        <v>13</v>
      </c>
      <c r="K56" s="129">
        <v>18</v>
      </c>
      <c r="L56" s="130" t="s">
        <v>1502</v>
      </c>
      <c r="M56" s="131" t="s">
        <v>1</v>
      </c>
      <c r="N56" s="190">
        <v>711010101</v>
      </c>
      <c r="Q56" s="110">
        <f t="shared" si="1"/>
        <v>13</v>
      </c>
      <c r="R56" s="110">
        <f>VLOOKUP(Q56,CHOOSE({1,2},$K$55:$K$65,$J$55:$J$65),2,0)</f>
        <v>16</v>
      </c>
      <c r="S56" s="110" t="str">
        <f t="shared" si="2"/>
        <v>C</v>
      </c>
      <c r="T56" s="110" t="str">
        <f t="shared" si="12"/>
        <v>C</v>
      </c>
      <c r="U56" s="17" t="b">
        <f t="shared" si="0"/>
        <v>1</v>
      </c>
      <c r="W56" s="18">
        <f t="shared" si="3"/>
        <v>13</v>
      </c>
      <c r="X56" s="19" t="str">
        <f t="shared" si="6"/>
        <v/>
      </c>
      <c r="Y56" s="19" t="str">
        <f t="shared" si="7"/>
        <v/>
      </c>
      <c r="AJ56" s="151">
        <f t="shared" si="8"/>
        <v>312010643</v>
      </c>
      <c r="AK56" s="49"/>
      <c r="AL56" s="49" t="s">
        <v>33</v>
      </c>
      <c r="AM56" t="s">
        <v>175</v>
      </c>
      <c r="AN56" s="151">
        <v>312010643</v>
      </c>
      <c r="AO56" s="49" t="s">
        <v>1127</v>
      </c>
    </row>
    <row r="57" spans="1:41" x14ac:dyDescent="0.25">
      <c r="A57" s="229"/>
      <c r="B57" s="128">
        <v>14</v>
      </c>
      <c r="C57" s="129">
        <v>14</v>
      </c>
      <c r="D57" s="130" t="s">
        <v>1502</v>
      </c>
      <c r="E57" s="131" t="s">
        <v>154</v>
      </c>
      <c r="F57" s="190">
        <v>711020101</v>
      </c>
      <c r="G57" s="2"/>
      <c r="H57" s="3"/>
      <c r="I57" s="229"/>
      <c r="J57" s="128">
        <v>14</v>
      </c>
      <c r="K57" s="129">
        <v>15</v>
      </c>
      <c r="L57" s="130" t="s">
        <v>1502</v>
      </c>
      <c r="M57" s="131" t="s">
        <v>154</v>
      </c>
      <c r="N57" s="190">
        <v>712040301</v>
      </c>
      <c r="Q57" s="110">
        <f t="shared" si="1"/>
        <v>14</v>
      </c>
      <c r="R57" s="110">
        <f>VLOOKUP(Q57,CHOOSE({1,2},$K$55:$K$65,$J$55:$J$65),2,0)</f>
        <v>15</v>
      </c>
      <c r="S57" s="110" t="str">
        <f t="shared" si="2"/>
        <v>D</v>
      </c>
      <c r="T57" s="110" t="str">
        <f t="shared" si="12"/>
        <v>D</v>
      </c>
      <c r="U57" s="17" t="b">
        <f t="shared" si="0"/>
        <v>1</v>
      </c>
      <c r="W57" s="18">
        <f t="shared" si="3"/>
        <v>14</v>
      </c>
      <c r="X57" s="19" t="str">
        <f t="shared" si="6"/>
        <v>D</v>
      </c>
      <c r="Y57" s="19" t="str">
        <f t="shared" si="7"/>
        <v>D</v>
      </c>
      <c r="AJ57" s="151">
        <f t="shared" si="8"/>
        <v>312010704</v>
      </c>
      <c r="AK57" s="49"/>
      <c r="AL57" s="49" t="s">
        <v>33</v>
      </c>
      <c r="AM57" t="s">
        <v>183</v>
      </c>
      <c r="AN57" s="151">
        <v>312010704</v>
      </c>
      <c r="AO57" s="49" t="s">
        <v>1127</v>
      </c>
    </row>
    <row r="58" spans="1:41" x14ac:dyDescent="0.25">
      <c r="A58" s="229"/>
      <c r="B58" s="128">
        <v>15</v>
      </c>
      <c r="C58" s="129">
        <v>15</v>
      </c>
      <c r="D58" s="130" t="s">
        <v>1502</v>
      </c>
      <c r="E58" s="131" t="s">
        <v>154</v>
      </c>
      <c r="F58" s="190">
        <v>712040301</v>
      </c>
      <c r="G58" s="2"/>
      <c r="H58" s="3"/>
      <c r="I58" s="229"/>
      <c r="J58" s="128">
        <v>15</v>
      </c>
      <c r="K58" s="129">
        <v>14</v>
      </c>
      <c r="L58" s="130" t="s">
        <v>1502</v>
      </c>
      <c r="M58" s="131" t="s">
        <v>154</v>
      </c>
      <c r="N58" s="190">
        <v>711020101</v>
      </c>
      <c r="Q58" s="110">
        <f t="shared" si="1"/>
        <v>15</v>
      </c>
      <c r="R58" s="110">
        <f>VLOOKUP(Q58,CHOOSE({1,2},$K$55:$K$65,$J$55:$J$65),2,0)</f>
        <v>14</v>
      </c>
      <c r="S58" s="110" t="str">
        <f t="shared" si="2"/>
        <v>D</v>
      </c>
      <c r="T58" s="110" t="str">
        <f t="shared" si="12"/>
        <v>D</v>
      </c>
      <c r="U58" s="17" t="b">
        <f t="shared" si="0"/>
        <v>1</v>
      </c>
      <c r="W58" s="18">
        <f t="shared" si="3"/>
        <v>15</v>
      </c>
      <c r="X58" s="19" t="str">
        <f t="shared" si="6"/>
        <v>D</v>
      </c>
      <c r="Y58" s="19" t="str">
        <f t="shared" si="7"/>
        <v>D</v>
      </c>
      <c r="AJ58" s="151">
        <f t="shared" si="8"/>
        <v>312010713</v>
      </c>
      <c r="AK58" s="49"/>
      <c r="AL58" s="49" t="s">
        <v>33</v>
      </c>
      <c r="AM58" t="s">
        <v>1128</v>
      </c>
      <c r="AN58" s="151">
        <v>312010713</v>
      </c>
      <c r="AO58" s="49" t="s">
        <v>1127</v>
      </c>
    </row>
    <row r="59" spans="1:41" ht="15" customHeight="1" x14ac:dyDescent="0.25">
      <c r="A59" s="229"/>
      <c r="B59" s="128">
        <v>16</v>
      </c>
      <c r="C59" s="129">
        <v>16</v>
      </c>
      <c r="D59" s="130" t="s">
        <v>1502</v>
      </c>
      <c r="E59" s="131" t="s">
        <v>154</v>
      </c>
      <c r="F59" s="190">
        <v>712080201</v>
      </c>
      <c r="G59" s="2"/>
      <c r="H59" s="3"/>
      <c r="I59" s="229"/>
      <c r="J59" s="128">
        <v>16</v>
      </c>
      <c r="K59" s="129">
        <v>13</v>
      </c>
      <c r="L59" s="130" t="s">
        <v>1502</v>
      </c>
      <c r="M59" s="131" t="s">
        <v>153</v>
      </c>
      <c r="N59" s="190">
        <v>711060301</v>
      </c>
      <c r="Q59" s="110">
        <f t="shared" si="1"/>
        <v>16</v>
      </c>
      <c r="R59" s="110">
        <f>VLOOKUP(Q59,CHOOSE({1,2},$K$55:$K$65,$J$55:$J$65),2,0)</f>
        <v>12</v>
      </c>
      <c r="S59" s="110" t="str">
        <f t="shared" si="2"/>
        <v>D</v>
      </c>
      <c r="T59" s="110" t="str">
        <f t="shared" si="12"/>
        <v>D</v>
      </c>
      <c r="U59" s="17" t="b">
        <f t="shared" si="0"/>
        <v>1</v>
      </c>
      <c r="W59" s="18">
        <f t="shared" si="3"/>
        <v>16</v>
      </c>
      <c r="X59" s="19" t="str">
        <f t="shared" si="6"/>
        <v>D</v>
      </c>
      <c r="Y59" s="19" t="str">
        <f t="shared" si="7"/>
        <v>C</v>
      </c>
      <c r="AJ59" s="151">
        <f t="shared" si="8"/>
        <v>312020109</v>
      </c>
      <c r="AK59" s="49"/>
      <c r="AL59" s="49" t="s">
        <v>33</v>
      </c>
      <c r="AM59" t="s">
        <v>173</v>
      </c>
      <c r="AN59" s="151">
        <v>312020109</v>
      </c>
      <c r="AO59" s="49" t="s">
        <v>1120</v>
      </c>
    </row>
    <row r="60" spans="1:41" x14ac:dyDescent="0.25">
      <c r="A60" s="229"/>
      <c r="B60" s="128">
        <v>17</v>
      </c>
      <c r="C60" s="129">
        <v>17</v>
      </c>
      <c r="D60" s="130" t="s">
        <v>1502</v>
      </c>
      <c r="E60" s="131" t="s">
        <v>153</v>
      </c>
      <c r="F60" s="190">
        <v>712060201</v>
      </c>
      <c r="G60" s="2"/>
      <c r="H60" s="3"/>
      <c r="I60" s="229"/>
      <c r="J60" s="128">
        <v>17</v>
      </c>
      <c r="K60" s="129">
        <v>17</v>
      </c>
      <c r="L60" s="130" t="s">
        <v>1502</v>
      </c>
      <c r="M60" s="131" t="s">
        <v>153</v>
      </c>
      <c r="N60" s="190">
        <v>712060201</v>
      </c>
      <c r="Q60" s="110">
        <f t="shared" si="1"/>
        <v>17</v>
      </c>
      <c r="R60" s="110">
        <f>VLOOKUP(Q60,CHOOSE({1,2},$K$55:$K$65,$J$55:$J$65),2,0)</f>
        <v>17</v>
      </c>
      <c r="S60" s="110" t="str">
        <f t="shared" si="2"/>
        <v>C</v>
      </c>
      <c r="T60" s="110" t="str">
        <f t="shared" si="12"/>
        <v>C</v>
      </c>
      <c r="U60" s="17" t="b">
        <f t="shared" si="0"/>
        <v>1</v>
      </c>
      <c r="W60" s="18">
        <f t="shared" si="3"/>
        <v>17</v>
      </c>
      <c r="X60" s="19" t="str">
        <f t="shared" si="6"/>
        <v/>
      </c>
      <c r="Y60" s="19" t="str">
        <f t="shared" si="7"/>
        <v>C</v>
      </c>
      <c r="AJ60" s="151">
        <f t="shared" si="8"/>
        <v>709010101</v>
      </c>
      <c r="AK60" s="49"/>
      <c r="AL60" s="49" t="s">
        <v>36</v>
      </c>
      <c r="AM60" t="s">
        <v>262</v>
      </c>
      <c r="AN60" s="152">
        <v>709010101</v>
      </c>
      <c r="AO60" s="49" t="s">
        <v>1122</v>
      </c>
    </row>
    <row r="61" spans="1:41" x14ac:dyDescent="0.25">
      <c r="A61" s="229"/>
      <c r="B61" s="128">
        <v>18</v>
      </c>
      <c r="C61" s="129">
        <v>18</v>
      </c>
      <c r="D61" s="130" t="s">
        <v>1502</v>
      </c>
      <c r="E61" s="131" t="s">
        <v>1</v>
      </c>
      <c r="F61" s="190">
        <v>711010101</v>
      </c>
      <c r="G61" s="2"/>
      <c r="H61" s="3"/>
      <c r="I61" s="229"/>
      <c r="J61" s="128">
        <v>18</v>
      </c>
      <c r="K61" s="129">
        <v>12</v>
      </c>
      <c r="L61" s="130" t="s">
        <v>1502</v>
      </c>
      <c r="M61" s="131" t="s">
        <v>0</v>
      </c>
      <c r="N61" s="190">
        <v>711050201</v>
      </c>
      <c r="Q61" s="110">
        <f t="shared" si="1"/>
        <v>18</v>
      </c>
      <c r="R61" s="110">
        <f>VLOOKUP(Q61,CHOOSE({1,2},$K$55:$K$65,$J$55:$J$65),2,0)</f>
        <v>13</v>
      </c>
      <c r="S61" s="110" t="str">
        <f t="shared" si="2"/>
        <v>B</v>
      </c>
      <c r="T61" s="110" t="str">
        <f t="shared" si="12"/>
        <v>B</v>
      </c>
      <c r="U61" s="17" t="b">
        <f t="shared" si="0"/>
        <v>1</v>
      </c>
      <c r="W61" s="18">
        <f t="shared" si="3"/>
        <v>18</v>
      </c>
      <c r="X61" s="19" t="str">
        <f t="shared" si="6"/>
        <v/>
      </c>
      <c r="Y61" s="19" t="str">
        <f t="shared" si="7"/>
        <v/>
      </c>
      <c r="AJ61" s="151">
        <f t="shared" si="8"/>
        <v>709010201</v>
      </c>
      <c r="AK61" s="49"/>
      <c r="AL61" s="49" t="s">
        <v>36</v>
      </c>
      <c r="AM61" t="s">
        <v>263</v>
      </c>
      <c r="AN61" s="152">
        <v>709010201</v>
      </c>
      <c r="AO61" s="49" t="s">
        <v>1122</v>
      </c>
    </row>
    <row r="62" spans="1:41" x14ac:dyDescent="0.25">
      <c r="A62" s="229"/>
      <c r="B62" s="128">
        <v>19</v>
      </c>
      <c r="C62" s="129">
        <v>19</v>
      </c>
      <c r="D62" s="130" t="s">
        <v>1502</v>
      </c>
      <c r="E62" s="131" t="s">
        <v>0</v>
      </c>
      <c r="F62" s="190">
        <v>711080501</v>
      </c>
      <c r="G62" s="2"/>
      <c r="H62" s="3"/>
      <c r="I62" s="229"/>
      <c r="J62" s="128">
        <v>19</v>
      </c>
      <c r="K62" s="129">
        <v>22</v>
      </c>
      <c r="L62" s="130" t="s">
        <v>1502</v>
      </c>
      <c r="M62" s="131" t="s">
        <v>1</v>
      </c>
      <c r="N62" s="190">
        <v>712010101</v>
      </c>
      <c r="Q62" s="110">
        <f t="shared" si="1"/>
        <v>19</v>
      </c>
      <c r="R62" s="110">
        <f>VLOOKUP(Q62,CHOOSE({1,2},$K$55:$K$65,$J$55:$J$65),2,0)</f>
        <v>22</v>
      </c>
      <c r="S62" s="110" t="str">
        <f t="shared" si="2"/>
        <v>A</v>
      </c>
      <c r="T62" s="110" t="str">
        <f t="shared" si="12"/>
        <v>A</v>
      </c>
      <c r="U62" s="17" t="b">
        <f t="shared" si="0"/>
        <v>1</v>
      </c>
      <c r="W62" s="18">
        <f t="shared" si="3"/>
        <v>19</v>
      </c>
      <c r="X62" s="19" t="str">
        <f t="shared" si="6"/>
        <v/>
      </c>
      <c r="Y62" s="19" t="str">
        <f t="shared" si="7"/>
        <v/>
      </c>
      <c r="AJ62" s="151">
        <f t="shared" si="8"/>
        <v>709020101</v>
      </c>
      <c r="AK62" s="49"/>
      <c r="AL62" s="49" t="s">
        <v>36</v>
      </c>
      <c r="AM62" t="s">
        <v>881</v>
      </c>
      <c r="AN62" s="152">
        <v>709020101</v>
      </c>
      <c r="AO62" s="49" t="s">
        <v>1122</v>
      </c>
    </row>
    <row r="63" spans="1:41" x14ac:dyDescent="0.25">
      <c r="A63" s="229"/>
      <c r="B63" s="128">
        <v>20</v>
      </c>
      <c r="C63" s="129">
        <v>20</v>
      </c>
      <c r="D63" s="130" t="s">
        <v>1502</v>
      </c>
      <c r="E63" s="131" t="s">
        <v>155</v>
      </c>
      <c r="F63" s="190">
        <v>711080301</v>
      </c>
      <c r="G63" s="2"/>
      <c r="H63" s="3"/>
      <c r="I63" s="229"/>
      <c r="J63" s="128">
        <v>20</v>
      </c>
      <c r="K63" s="129">
        <v>21</v>
      </c>
      <c r="L63" s="130" t="s">
        <v>1502</v>
      </c>
      <c r="M63" s="131" t="s">
        <v>155</v>
      </c>
      <c r="N63" s="190">
        <v>711070101</v>
      </c>
      <c r="Q63" s="110">
        <f t="shared" si="1"/>
        <v>20</v>
      </c>
      <c r="R63" s="110">
        <f>VLOOKUP(Q63,CHOOSE({1,2},$K$55:$K$65,$J$55:$J$65),2,0)</f>
        <v>21</v>
      </c>
      <c r="S63" s="110" t="str">
        <f t="shared" si="2"/>
        <v>E</v>
      </c>
      <c r="T63" s="110" t="str">
        <f t="shared" si="12"/>
        <v>E</v>
      </c>
      <c r="U63" s="17" t="b">
        <f t="shared" si="0"/>
        <v>1</v>
      </c>
      <c r="W63" s="18">
        <f t="shared" si="3"/>
        <v>20</v>
      </c>
      <c r="X63" s="19" t="str">
        <f t="shared" si="6"/>
        <v>E</v>
      </c>
      <c r="Y63" s="19" t="str">
        <f t="shared" si="7"/>
        <v>E</v>
      </c>
      <c r="AJ63" s="151">
        <f t="shared" si="8"/>
        <v>709020201</v>
      </c>
      <c r="AK63" s="49"/>
      <c r="AL63" s="49" t="s">
        <v>36</v>
      </c>
      <c r="AM63" t="s">
        <v>1130</v>
      </c>
      <c r="AN63" s="152">
        <v>709020201</v>
      </c>
      <c r="AO63" s="49" t="s">
        <v>1122</v>
      </c>
    </row>
    <row r="64" spans="1:41" ht="15" customHeight="1" x14ac:dyDescent="0.25">
      <c r="A64" s="229"/>
      <c r="B64" s="128">
        <v>21</v>
      </c>
      <c r="C64" s="129">
        <v>21</v>
      </c>
      <c r="D64" s="130" t="s">
        <v>1502</v>
      </c>
      <c r="E64" s="131" t="s">
        <v>155</v>
      </c>
      <c r="F64" s="190">
        <v>711070101</v>
      </c>
      <c r="G64" s="2"/>
      <c r="H64" s="3"/>
      <c r="I64" s="229"/>
      <c r="J64" s="128">
        <v>21</v>
      </c>
      <c r="K64" s="129">
        <v>20</v>
      </c>
      <c r="L64" s="130" t="s">
        <v>1502</v>
      </c>
      <c r="M64" s="131" t="s">
        <v>155</v>
      </c>
      <c r="N64" s="190">
        <v>711080301</v>
      </c>
      <c r="Q64" s="108">
        <f t="shared" si="1"/>
        <v>21</v>
      </c>
      <c r="R64" s="110">
        <f>VLOOKUP(Q64,CHOOSE({1,2},$K$55:$K$65,$J$55:$J$65),2,0)</f>
        <v>20</v>
      </c>
      <c r="S64" s="108" t="str">
        <f t="shared" si="2"/>
        <v>E</v>
      </c>
      <c r="T64" s="108" t="str">
        <f t="shared" si="12"/>
        <v>E</v>
      </c>
      <c r="U64" s="17" t="b">
        <f t="shared" si="0"/>
        <v>1</v>
      </c>
      <c r="W64" s="18">
        <f t="shared" si="3"/>
        <v>21</v>
      </c>
      <c r="X64" s="19" t="str">
        <f t="shared" si="6"/>
        <v>E</v>
      </c>
      <c r="Y64" s="19" t="str">
        <f t="shared" si="7"/>
        <v>E</v>
      </c>
      <c r="AJ64" s="151">
        <f t="shared" si="8"/>
        <v>709030101</v>
      </c>
      <c r="AK64" s="49"/>
      <c r="AL64" s="49" t="s">
        <v>36</v>
      </c>
      <c r="AM64" t="s">
        <v>264</v>
      </c>
      <c r="AN64" s="152">
        <v>709030101</v>
      </c>
      <c r="AO64" s="49" t="s">
        <v>1122</v>
      </c>
    </row>
    <row r="65" spans="1:41" x14ac:dyDescent="0.25">
      <c r="A65" s="230"/>
      <c r="B65" s="132">
        <v>22</v>
      </c>
      <c r="C65" s="133">
        <v>22</v>
      </c>
      <c r="D65" s="134" t="s">
        <v>1502</v>
      </c>
      <c r="E65" s="135" t="s">
        <v>1</v>
      </c>
      <c r="F65" s="191">
        <v>712010101</v>
      </c>
      <c r="G65" s="2"/>
      <c r="H65" s="3"/>
      <c r="I65" s="230"/>
      <c r="J65" s="132">
        <v>22</v>
      </c>
      <c r="K65" s="133">
        <v>19</v>
      </c>
      <c r="L65" s="134" t="s">
        <v>1502</v>
      </c>
      <c r="M65" s="135" t="s">
        <v>0</v>
      </c>
      <c r="N65" s="191">
        <v>711080501</v>
      </c>
      <c r="Q65" s="110">
        <f t="shared" si="1"/>
        <v>22</v>
      </c>
      <c r="R65" s="110">
        <f>VLOOKUP(Q65,CHOOSE({1,2},$K$55:$K$65,$J$55:$J$65),2,0)</f>
        <v>19</v>
      </c>
      <c r="S65" s="110" t="str">
        <f t="shared" si="2"/>
        <v>B</v>
      </c>
      <c r="T65" s="110" t="str">
        <f t="shared" si="12"/>
        <v>B</v>
      </c>
      <c r="U65" s="17" t="b">
        <f t="shared" si="0"/>
        <v>1</v>
      </c>
      <c r="W65" s="18">
        <f t="shared" si="3"/>
        <v>22</v>
      </c>
      <c r="X65" s="19" t="str">
        <f t="shared" si="6"/>
        <v>B</v>
      </c>
      <c r="Y65" s="19" t="str">
        <f t="shared" si="7"/>
        <v>A</v>
      </c>
      <c r="AJ65" s="151">
        <f t="shared" si="8"/>
        <v>709030201</v>
      </c>
      <c r="AK65" s="49"/>
      <c r="AL65" s="49" t="s">
        <v>36</v>
      </c>
      <c r="AM65" t="s">
        <v>120</v>
      </c>
      <c r="AN65" s="152">
        <v>709030201</v>
      </c>
      <c r="AO65" s="49" t="s">
        <v>1122</v>
      </c>
    </row>
    <row r="66" spans="1:41" ht="15" customHeight="1" x14ac:dyDescent="0.25">
      <c r="A66" s="257" t="s">
        <v>7</v>
      </c>
      <c r="B66" s="62">
        <v>23</v>
      </c>
      <c r="C66" s="63">
        <v>23</v>
      </c>
      <c r="D66" s="136" t="s">
        <v>1503</v>
      </c>
      <c r="E66" s="137" t="s">
        <v>1</v>
      </c>
      <c r="F66" s="192">
        <v>801030104</v>
      </c>
      <c r="G66" s="2"/>
      <c r="H66" s="3"/>
      <c r="I66" s="257" t="s">
        <v>7</v>
      </c>
      <c r="J66" s="62">
        <v>23</v>
      </c>
      <c r="K66" s="63">
        <v>24</v>
      </c>
      <c r="L66" s="136" t="s">
        <v>1503</v>
      </c>
      <c r="M66" s="137" t="s">
        <v>0</v>
      </c>
      <c r="N66" s="192">
        <v>801130204</v>
      </c>
      <c r="Q66" s="82">
        <f t="shared" si="1"/>
        <v>23</v>
      </c>
      <c r="R66" s="82">
        <f>VLOOKUP(Q66,CHOOSE({1,2},$K$66:$K$77,$J$66:$J$77),2,0)</f>
        <v>25</v>
      </c>
      <c r="S66" s="82" t="str">
        <f t="shared" si="2"/>
        <v>B</v>
      </c>
      <c r="T66" s="82" t="str">
        <f t="shared" si="12"/>
        <v>B</v>
      </c>
      <c r="U66" s="83" t="b">
        <f t="shared" si="0"/>
        <v>1</v>
      </c>
      <c r="W66" s="18">
        <f t="shared" si="3"/>
        <v>23</v>
      </c>
      <c r="X66" s="19" t="str">
        <f t="shared" si="6"/>
        <v>B</v>
      </c>
      <c r="Y66" s="19" t="str">
        <f t="shared" si="7"/>
        <v>A</v>
      </c>
      <c r="AJ66" s="151">
        <f t="shared" si="8"/>
        <v>709040101</v>
      </c>
      <c r="AK66" s="49"/>
      <c r="AL66" s="49" t="s">
        <v>36</v>
      </c>
      <c r="AM66" t="s">
        <v>265</v>
      </c>
      <c r="AN66" s="152">
        <v>709040101</v>
      </c>
      <c r="AO66" s="49" t="s">
        <v>1122</v>
      </c>
    </row>
    <row r="67" spans="1:41" x14ac:dyDescent="0.25">
      <c r="A67" s="264"/>
      <c r="B67" s="64">
        <v>24</v>
      </c>
      <c r="C67" s="65">
        <v>24</v>
      </c>
      <c r="D67" s="66" t="s">
        <v>1503</v>
      </c>
      <c r="E67" s="67" t="s">
        <v>0</v>
      </c>
      <c r="F67" s="193">
        <v>801130204</v>
      </c>
      <c r="G67" s="2"/>
      <c r="H67" s="3"/>
      <c r="I67" s="264"/>
      <c r="J67" s="64">
        <v>24</v>
      </c>
      <c r="K67" s="65">
        <v>25</v>
      </c>
      <c r="L67" s="66" t="s">
        <v>1503</v>
      </c>
      <c r="M67" s="67" t="s">
        <v>155</v>
      </c>
      <c r="N67" s="193">
        <v>801150202</v>
      </c>
      <c r="Q67" s="110">
        <f t="shared" si="1"/>
        <v>24</v>
      </c>
      <c r="R67" s="110">
        <f>VLOOKUP(Q67,CHOOSE({1,2},$K$66:$K$77,$J$66:$J$77),2,0)</f>
        <v>23</v>
      </c>
      <c r="S67" s="110" t="str">
        <f t="shared" si="2"/>
        <v>A</v>
      </c>
      <c r="T67" s="110" t="str">
        <f t="shared" si="12"/>
        <v>A</v>
      </c>
      <c r="U67" s="17" t="b">
        <f t="shared" si="0"/>
        <v>1</v>
      </c>
      <c r="W67" s="18">
        <f t="shared" si="3"/>
        <v>24</v>
      </c>
      <c r="X67" s="19" t="str">
        <f t="shared" si="6"/>
        <v/>
      </c>
      <c r="Y67" s="19" t="str">
        <f t="shared" si="7"/>
        <v/>
      </c>
      <c r="AJ67" s="151">
        <f t="shared" si="8"/>
        <v>709040201</v>
      </c>
      <c r="AK67" s="49"/>
      <c r="AL67" s="49" t="s">
        <v>36</v>
      </c>
      <c r="AM67" t="s">
        <v>266</v>
      </c>
      <c r="AN67" s="152">
        <v>709040201</v>
      </c>
      <c r="AO67" s="49" t="s">
        <v>1122</v>
      </c>
    </row>
    <row r="68" spans="1:41" x14ac:dyDescent="0.25">
      <c r="A68" s="264"/>
      <c r="B68" s="64">
        <v>25</v>
      </c>
      <c r="C68" s="65">
        <v>25</v>
      </c>
      <c r="D68" s="66" t="s">
        <v>1503</v>
      </c>
      <c r="E68" s="67" t="s">
        <v>155</v>
      </c>
      <c r="F68" s="193">
        <v>801150202</v>
      </c>
      <c r="G68" s="2"/>
      <c r="H68" s="3"/>
      <c r="I68" s="264"/>
      <c r="J68" s="64">
        <v>25</v>
      </c>
      <c r="K68" s="65">
        <v>23</v>
      </c>
      <c r="L68" s="66" t="s">
        <v>1503</v>
      </c>
      <c r="M68" s="67" t="s">
        <v>1</v>
      </c>
      <c r="N68" s="193">
        <v>801030104</v>
      </c>
      <c r="Q68" s="110">
        <f t="shared" si="1"/>
        <v>25</v>
      </c>
      <c r="R68" s="110">
        <f>VLOOKUP(Q68,CHOOSE({1,2},$K$66:$K$77,$J$66:$J$77),2,0)</f>
        <v>24</v>
      </c>
      <c r="S68" s="110" t="str">
        <f t="shared" si="2"/>
        <v>E</v>
      </c>
      <c r="T68" s="110" t="str">
        <f t="shared" si="12"/>
        <v>E</v>
      </c>
      <c r="U68" s="17" t="b">
        <f t="shared" ref="U68:U126" si="13">EXACT(T68,S68)</f>
        <v>1</v>
      </c>
      <c r="W68" s="18">
        <f t="shared" si="3"/>
        <v>25</v>
      </c>
      <c r="X68" s="19" t="str">
        <f t="shared" si="6"/>
        <v/>
      </c>
      <c r="Y68" s="19" t="str">
        <f t="shared" si="7"/>
        <v/>
      </c>
      <c r="AJ68" s="151">
        <f t="shared" si="8"/>
        <v>709050101</v>
      </c>
      <c r="AK68" s="49"/>
      <c r="AL68" s="49" t="s">
        <v>36</v>
      </c>
      <c r="AM68" t="s">
        <v>267</v>
      </c>
      <c r="AN68" s="152">
        <v>709050101</v>
      </c>
      <c r="AO68" s="49" t="s">
        <v>1122</v>
      </c>
    </row>
    <row r="69" spans="1:41" ht="15" customHeight="1" x14ac:dyDescent="0.25">
      <c r="A69" s="264"/>
      <c r="B69" s="64">
        <v>26</v>
      </c>
      <c r="C69" s="65">
        <v>26</v>
      </c>
      <c r="D69" s="66" t="s">
        <v>1504</v>
      </c>
      <c r="E69" s="67" t="s">
        <v>153</v>
      </c>
      <c r="F69" s="193">
        <v>801230100</v>
      </c>
      <c r="G69" s="2"/>
      <c r="H69" s="3"/>
      <c r="I69" s="264" t="s">
        <v>9</v>
      </c>
      <c r="J69" s="64">
        <v>26</v>
      </c>
      <c r="K69" s="65">
        <v>26</v>
      </c>
      <c r="L69" s="66" t="s">
        <v>1504</v>
      </c>
      <c r="M69" s="67" t="s">
        <v>153</v>
      </c>
      <c r="N69" s="193">
        <v>801230100</v>
      </c>
      <c r="Q69" s="110">
        <f t="shared" ref="Q69:Q127" si="14">B69</f>
        <v>26</v>
      </c>
      <c r="R69" s="110">
        <f>VLOOKUP(Q69,CHOOSE({1,2},$K$66:$K$77,$J$66:$J$77),2,0)</f>
        <v>26</v>
      </c>
      <c r="S69" s="110" t="str">
        <f t="shared" ref="S69:S127" si="15">IF(E69="","",E69)</f>
        <v>C</v>
      </c>
      <c r="T69" s="110" t="str">
        <f t="shared" si="12"/>
        <v>C</v>
      </c>
      <c r="U69" s="17" t="b">
        <f t="shared" si="13"/>
        <v>1</v>
      </c>
      <c r="W69" s="18">
        <f t="shared" ref="W69:W127" si="16">B69</f>
        <v>26</v>
      </c>
      <c r="X69" s="19" t="str">
        <f t="shared" si="6"/>
        <v/>
      </c>
      <c r="Y69" s="19" t="str">
        <f t="shared" si="7"/>
        <v/>
      </c>
      <c r="AJ69" s="151">
        <f t="shared" si="8"/>
        <v>709050201</v>
      </c>
      <c r="AK69" s="49"/>
      <c r="AL69" s="49" t="s">
        <v>36</v>
      </c>
      <c r="AM69" t="s">
        <v>42</v>
      </c>
      <c r="AN69" s="152">
        <v>709050201</v>
      </c>
      <c r="AO69" s="49" t="s">
        <v>1122</v>
      </c>
    </row>
    <row r="70" spans="1:41" x14ac:dyDescent="0.25">
      <c r="A70" s="264"/>
      <c r="B70" s="64">
        <v>27</v>
      </c>
      <c r="C70" s="65">
        <v>27</v>
      </c>
      <c r="D70" s="66" t="s">
        <v>1504</v>
      </c>
      <c r="E70" s="67" t="s">
        <v>0</v>
      </c>
      <c r="F70" s="193">
        <v>801210104</v>
      </c>
      <c r="G70" s="2"/>
      <c r="H70" s="3"/>
      <c r="I70" s="264"/>
      <c r="J70" s="64">
        <v>27</v>
      </c>
      <c r="K70" s="65">
        <v>28</v>
      </c>
      <c r="L70" s="66" t="s">
        <v>1504</v>
      </c>
      <c r="M70" s="67" t="s">
        <v>154</v>
      </c>
      <c r="N70" s="193">
        <v>801220105</v>
      </c>
      <c r="Q70" s="110">
        <f t="shared" si="14"/>
        <v>27</v>
      </c>
      <c r="R70" s="110">
        <f>VLOOKUP(Q70,CHOOSE({1,2},$K$66:$K$77,$J$66:$J$77),2,0)</f>
        <v>28</v>
      </c>
      <c r="S70" s="110" t="str">
        <f t="shared" si="15"/>
        <v>A</v>
      </c>
      <c r="T70" s="110" t="str">
        <f t="shared" si="12"/>
        <v>A</v>
      </c>
      <c r="U70" s="17" t="b">
        <f t="shared" si="13"/>
        <v>1</v>
      </c>
      <c r="W70" s="18">
        <f t="shared" si="16"/>
        <v>27</v>
      </c>
      <c r="X70" s="19" t="str">
        <f t="shared" ref="X70:X128" si="17">IF((EXACT(E70,E69))=TRUE,E70,IF(EXACT(E70,E71)=TRUE,E70,""))</f>
        <v/>
      </c>
      <c r="Y70" s="19" t="str">
        <f t="shared" ref="Y70:Y128" si="18">IF((EXACT(M70,M69))=TRUE,M70,IF(EXACT(M70,M71)=TRUE,M70,""))</f>
        <v/>
      </c>
      <c r="AJ70" s="151">
        <f t="shared" ref="AJ70:AJ134" si="19">$AN70</f>
        <v>709050301</v>
      </c>
      <c r="AK70" s="49"/>
      <c r="AL70" s="49" t="s">
        <v>36</v>
      </c>
      <c r="AM70" t="s">
        <v>268</v>
      </c>
      <c r="AN70" s="152">
        <v>709050301</v>
      </c>
      <c r="AO70" s="49" t="s">
        <v>1122</v>
      </c>
    </row>
    <row r="71" spans="1:41" ht="15" customHeight="1" x14ac:dyDescent="0.25">
      <c r="A71" s="264"/>
      <c r="B71" s="64">
        <v>28</v>
      </c>
      <c r="C71" s="65">
        <v>28</v>
      </c>
      <c r="D71" s="66" t="s">
        <v>1504</v>
      </c>
      <c r="E71" s="67" t="s">
        <v>154</v>
      </c>
      <c r="F71" s="193">
        <v>801220105</v>
      </c>
      <c r="G71" s="2"/>
      <c r="H71" s="3"/>
      <c r="I71" s="264"/>
      <c r="J71" s="64">
        <v>28</v>
      </c>
      <c r="K71" s="65">
        <v>27</v>
      </c>
      <c r="L71" s="66" t="s">
        <v>1504</v>
      </c>
      <c r="M71" s="67" t="s">
        <v>0</v>
      </c>
      <c r="N71" s="193">
        <v>801210104</v>
      </c>
      <c r="Q71" s="110">
        <f t="shared" si="14"/>
        <v>28</v>
      </c>
      <c r="R71" s="110">
        <f>VLOOKUP(Q71,CHOOSE({1,2},$K$66:$K$77,$J$66:$J$77),2,0)</f>
        <v>27</v>
      </c>
      <c r="S71" s="110" t="str">
        <f t="shared" si="15"/>
        <v>D</v>
      </c>
      <c r="T71" s="110" t="str">
        <f t="shared" si="12"/>
        <v>D</v>
      </c>
      <c r="U71" s="17" t="b">
        <f t="shared" si="13"/>
        <v>1</v>
      </c>
      <c r="W71" s="18">
        <f t="shared" si="16"/>
        <v>28</v>
      </c>
      <c r="X71" s="19" t="str">
        <f t="shared" si="17"/>
        <v/>
      </c>
      <c r="Y71" s="19" t="str">
        <f t="shared" si="18"/>
        <v/>
      </c>
      <c r="AJ71" s="151">
        <f t="shared" si="19"/>
        <v>709050401</v>
      </c>
      <c r="AK71" s="49"/>
      <c r="AL71" s="49" t="s">
        <v>36</v>
      </c>
      <c r="AM71" t="s">
        <v>269</v>
      </c>
      <c r="AN71" s="152">
        <v>709050401</v>
      </c>
      <c r="AO71" s="49" t="s">
        <v>1122</v>
      </c>
    </row>
    <row r="72" spans="1:41" x14ac:dyDescent="0.25">
      <c r="A72" s="264"/>
      <c r="B72" s="64">
        <v>29</v>
      </c>
      <c r="C72" s="65">
        <v>29</v>
      </c>
      <c r="D72" s="66" t="s">
        <v>1505</v>
      </c>
      <c r="E72" s="67" t="s">
        <v>1</v>
      </c>
      <c r="F72" s="193">
        <v>801360112</v>
      </c>
      <c r="G72" s="2"/>
      <c r="H72" s="3"/>
      <c r="I72" s="264"/>
      <c r="J72" s="64">
        <v>29</v>
      </c>
      <c r="K72" s="65">
        <v>29</v>
      </c>
      <c r="L72" s="66" t="s">
        <v>1505</v>
      </c>
      <c r="M72" s="67" t="s">
        <v>1</v>
      </c>
      <c r="N72" s="193">
        <v>801360112</v>
      </c>
      <c r="Q72" s="110">
        <f t="shared" si="14"/>
        <v>29</v>
      </c>
      <c r="R72" s="110">
        <f>VLOOKUP(Q72,CHOOSE({1,2},$K$66:$K$77,$J$66:$J$77),2,0)</f>
        <v>29</v>
      </c>
      <c r="S72" s="110" t="str">
        <f t="shared" si="15"/>
        <v>B</v>
      </c>
      <c r="T72" s="110" t="str">
        <f t="shared" si="12"/>
        <v>B</v>
      </c>
      <c r="U72" s="17" t="b">
        <f t="shared" si="13"/>
        <v>1</v>
      </c>
      <c r="W72" s="18">
        <f t="shared" si="16"/>
        <v>29</v>
      </c>
      <c r="X72" s="19" t="str">
        <f t="shared" si="17"/>
        <v/>
      </c>
      <c r="Y72" s="19" t="str">
        <f t="shared" si="18"/>
        <v/>
      </c>
      <c r="AJ72" s="151">
        <f t="shared" si="19"/>
        <v>709050501</v>
      </c>
      <c r="AK72" s="49"/>
      <c r="AL72" s="49" t="s">
        <v>36</v>
      </c>
      <c r="AM72" t="s">
        <v>270</v>
      </c>
      <c r="AN72" s="152">
        <v>709050501</v>
      </c>
      <c r="AO72" s="49" t="s">
        <v>1122</v>
      </c>
    </row>
    <row r="73" spans="1:41" x14ac:dyDescent="0.25">
      <c r="A73" s="264"/>
      <c r="B73" s="64">
        <v>30</v>
      </c>
      <c r="C73" s="65">
        <v>30</v>
      </c>
      <c r="D73" s="66" t="s">
        <v>1505</v>
      </c>
      <c r="E73" s="67" t="s">
        <v>153</v>
      </c>
      <c r="F73" s="193">
        <v>801360103</v>
      </c>
      <c r="G73" s="2"/>
      <c r="H73" s="3"/>
      <c r="I73" s="264"/>
      <c r="J73" s="64">
        <v>30</v>
      </c>
      <c r="K73" s="65">
        <v>31</v>
      </c>
      <c r="L73" s="66" t="s">
        <v>1505</v>
      </c>
      <c r="M73" s="67" t="s">
        <v>155</v>
      </c>
      <c r="N73" s="193">
        <v>801340100</v>
      </c>
      <c r="Q73" s="110">
        <f t="shared" si="14"/>
        <v>30</v>
      </c>
      <c r="R73" s="110">
        <f>VLOOKUP(Q73,CHOOSE({1,2},$K$66:$K$77,$J$66:$J$77),2,0)</f>
        <v>31</v>
      </c>
      <c r="S73" s="110" t="str">
        <f t="shared" si="15"/>
        <v>C</v>
      </c>
      <c r="T73" s="110" t="str">
        <f t="shared" si="12"/>
        <v>C</v>
      </c>
      <c r="U73" s="17" t="b">
        <f t="shared" si="13"/>
        <v>1</v>
      </c>
      <c r="W73" s="18">
        <f t="shared" si="16"/>
        <v>30</v>
      </c>
      <c r="X73" s="19" t="str">
        <f t="shared" si="17"/>
        <v/>
      </c>
      <c r="Y73" s="19" t="str">
        <f t="shared" si="18"/>
        <v/>
      </c>
      <c r="AJ73" s="151">
        <f t="shared" si="19"/>
        <v>709050601</v>
      </c>
      <c r="AK73" s="49"/>
      <c r="AL73" s="49" t="s">
        <v>36</v>
      </c>
      <c r="AM73" t="s">
        <v>1134</v>
      </c>
      <c r="AN73" s="151">
        <v>709050601</v>
      </c>
      <c r="AO73" s="49" t="s">
        <v>1122</v>
      </c>
    </row>
    <row r="74" spans="1:41" x14ac:dyDescent="0.25">
      <c r="A74" s="264"/>
      <c r="B74" s="64">
        <v>31</v>
      </c>
      <c r="C74" s="65">
        <v>31</v>
      </c>
      <c r="D74" s="66" t="s">
        <v>1505</v>
      </c>
      <c r="E74" s="67" t="s">
        <v>155</v>
      </c>
      <c r="F74" s="193">
        <v>801340100</v>
      </c>
      <c r="G74" s="2"/>
      <c r="H74" s="3"/>
      <c r="I74" s="264"/>
      <c r="J74" s="64">
        <v>31</v>
      </c>
      <c r="K74" s="65">
        <v>30</v>
      </c>
      <c r="L74" s="66" t="s">
        <v>1505</v>
      </c>
      <c r="M74" s="67" t="s">
        <v>153</v>
      </c>
      <c r="N74" s="193">
        <v>801360103</v>
      </c>
      <c r="Q74" s="110">
        <f t="shared" si="14"/>
        <v>31</v>
      </c>
      <c r="R74" s="110">
        <f>VLOOKUP(Q74,CHOOSE({1,2},$K$66:$K$77,$J$66:$J$77),2,0)</f>
        <v>30</v>
      </c>
      <c r="S74" s="110" t="str">
        <f t="shared" si="15"/>
        <v>E</v>
      </c>
      <c r="T74" s="110" t="str">
        <f t="shared" si="12"/>
        <v>E</v>
      </c>
      <c r="U74" s="17" t="b">
        <f t="shared" si="13"/>
        <v>1</v>
      </c>
      <c r="W74" s="18">
        <f t="shared" si="16"/>
        <v>31</v>
      </c>
      <c r="X74" s="19" t="str">
        <f t="shared" si="17"/>
        <v/>
      </c>
      <c r="Y74" s="19" t="str">
        <f t="shared" si="18"/>
        <v/>
      </c>
      <c r="AJ74" s="151">
        <f t="shared" si="19"/>
        <v>709060101</v>
      </c>
      <c r="AK74" s="49"/>
      <c r="AL74" s="49" t="s">
        <v>36</v>
      </c>
      <c r="AM74" t="s">
        <v>271</v>
      </c>
      <c r="AN74" s="152">
        <v>709060101</v>
      </c>
      <c r="AO74" s="49" t="s">
        <v>1122</v>
      </c>
    </row>
    <row r="75" spans="1:41" x14ac:dyDescent="0.25">
      <c r="A75" s="264"/>
      <c r="B75" s="64">
        <v>32</v>
      </c>
      <c r="C75" s="65">
        <v>32</v>
      </c>
      <c r="D75" s="66" t="s">
        <v>1506</v>
      </c>
      <c r="E75" s="67" t="s">
        <v>154</v>
      </c>
      <c r="F75" s="193">
        <v>801410101</v>
      </c>
      <c r="G75" s="2"/>
      <c r="H75" s="3"/>
      <c r="I75" s="264"/>
      <c r="J75" s="64">
        <v>32</v>
      </c>
      <c r="K75" s="65">
        <v>34</v>
      </c>
      <c r="L75" s="66" t="s">
        <v>1506</v>
      </c>
      <c r="M75" s="67" t="s">
        <v>0</v>
      </c>
      <c r="N75" s="193">
        <v>801420106</v>
      </c>
      <c r="Q75" s="110">
        <f t="shared" si="14"/>
        <v>32</v>
      </c>
      <c r="R75" s="110">
        <f>VLOOKUP(Q75,CHOOSE({1,2},$K$66:$K$77,$J$66:$J$77),2,0)</f>
        <v>33</v>
      </c>
      <c r="S75" s="110" t="str">
        <f t="shared" si="15"/>
        <v>D</v>
      </c>
      <c r="T75" s="110" t="str">
        <f t="shared" si="12"/>
        <v>D</v>
      </c>
      <c r="U75" s="17" t="b">
        <f t="shared" si="13"/>
        <v>1</v>
      </c>
      <c r="W75" s="18">
        <f t="shared" si="16"/>
        <v>32</v>
      </c>
      <c r="X75" s="19" t="str">
        <f t="shared" si="17"/>
        <v/>
      </c>
      <c r="Y75" s="19" t="str">
        <f t="shared" si="18"/>
        <v/>
      </c>
      <c r="AJ75" s="151">
        <f t="shared" si="19"/>
        <v>709060201</v>
      </c>
      <c r="AK75" s="49"/>
      <c r="AL75" s="49" t="s">
        <v>36</v>
      </c>
      <c r="AM75" t="s">
        <v>1135</v>
      </c>
      <c r="AN75" s="152">
        <v>709060201</v>
      </c>
      <c r="AO75" s="49" t="s">
        <v>1122</v>
      </c>
    </row>
    <row r="76" spans="1:41" x14ac:dyDescent="0.25">
      <c r="A76" s="264"/>
      <c r="B76" s="64">
        <v>33</v>
      </c>
      <c r="C76" s="65">
        <v>33</v>
      </c>
      <c r="D76" s="66" t="s">
        <v>1506</v>
      </c>
      <c r="E76" s="67" t="s">
        <v>155</v>
      </c>
      <c r="F76" s="193">
        <v>801440103</v>
      </c>
      <c r="G76" s="2"/>
      <c r="H76" s="3"/>
      <c r="I76" s="264"/>
      <c r="J76" s="64">
        <v>33</v>
      </c>
      <c r="K76" s="65">
        <v>32</v>
      </c>
      <c r="L76" s="66" t="s">
        <v>1506</v>
      </c>
      <c r="M76" s="67" t="s">
        <v>154</v>
      </c>
      <c r="N76" s="193">
        <v>801410101</v>
      </c>
      <c r="Q76" s="110">
        <f t="shared" si="14"/>
        <v>33</v>
      </c>
      <c r="R76" s="110">
        <f>VLOOKUP(Q76,CHOOSE({1,2},$K$66:$K$77,$J$66:$J$77),2,0)</f>
        <v>34</v>
      </c>
      <c r="S76" s="110" t="str">
        <f t="shared" si="15"/>
        <v>E</v>
      </c>
      <c r="T76" s="110" t="str">
        <f t="shared" si="12"/>
        <v>E</v>
      </c>
      <c r="U76" s="17" t="b">
        <f t="shared" si="13"/>
        <v>1</v>
      </c>
      <c r="W76" s="18">
        <f t="shared" si="16"/>
        <v>33</v>
      </c>
      <c r="X76" s="19" t="str">
        <f t="shared" si="17"/>
        <v/>
      </c>
      <c r="Y76" s="19" t="str">
        <f t="shared" si="18"/>
        <v/>
      </c>
      <c r="AJ76" s="151">
        <f t="shared" si="19"/>
        <v>709070101</v>
      </c>
      <c r="AK76" s="49"/>
      <c r="AL76" s="49" t="s">
        <v>36</v>
      </c>
      <c r="AM76" t="s">
        <v>272</v>
      </c>
      <c r="AN76" s="152">
        <v>709070101</v>
      </c>
      <c r="AO76" s="49" t="s">
        <v>1122</v>
      </c>
    </row>
    <row r="77" spans="1:41" x14ac:dyDescent="0.25">
      <c r="A77" s="255"/>
      <c r="B77" s="68">
        <v>34</v>
      </c>
      <c r="C77" s="69">
        <v>34</v>
      </c>
      <c r="D77" s="138" t="s">
        <v>1506</v>
      </c>
      <c r="E77" s="139" t="s">
        <v>0</v>
      </c>
      <c r="F77" s="194">
        <v>801420106</v>
      </c>
      <c r="G77" s="2"/>
      <c r="H77" s="3"/>
      <c r="I77" s="255"/>
      <c r="J77" s="68">
        <v>34</v>
      </c>
      <c r="K77" s="69">
        <v>33</v>
      </c>
      <c r="L77" s="138" t="s">
        <v>1506</v>
      </c>
      <c r="M77" s="139" t="s">
        <v>155</v>
      </c>
      <c r="N77" s="194">
        <v>801440103</v>
      </c>
      <c r="Q77" s="111">
        <f t="shared" si="14"/>
        <v>34</v>
      </c>
      <c r="R77" s="111">
        <f>VLOOKUP(Q77,CHOOSE({1,2},$K$66:$K$77,$J$66:$J$77),2,0)</f>
        <v>32</v>
      </c>
      <c r="S77" s="111" t="str">
        <f t="shared" si="15"/>
        <v>A</v>
      </c>
      <c r="T77" s="111" t="str">
        <f t="shared" si="12"/>
        <v>A</v>
      </c>
      <c r="U77" s="80" t="b">
        <f t="shared" si="13"/>
        <v>1</v>
      </c>
      <c r="W77" s="18">
        <f t="shared" si="16"/>
        <v>34</v>
      </c>
      <c r="X77" s="19" t="str">
        <f t="shared" si="17"/>
        <v/>
      </c>
      <c r="Y77" s="19" t="str">
        <f t="shared" si="18"/>
        <v/>
      </c>
      <c r="AJ77" s="151">
        <f t="shared" si="19"/>
        <v>709070201</v>
      </c>
      <c r="AK77" s="49"/>
      <c r="AL77" s="49" t="s">
        <v>36</v>
      </c>
      <c r="AM77" t="s">
        <v>273</v>
      </c>
      <c r="AN77" s="152">
        <v>709070201</v>
      </c>
      <c r="AO77" s="49" t="s">
        <v>1122</v>
      </c>
    </row>
    <row r="78" spans="1:41" ht="15" customHeight="1" x14ac:dyDescent="0.25">
      <c r="A78" s="265" t="s">
        <v>8</v>
      </c>
      <c r="B78" s="37">
        <v>35</v>
      </c>
      <c r="C78" s="38">
        <v>35</v>
      </c>
      <c r="D78" s="39" t="s">
        <v>1512</v>
      </c>
      <c r="E78" s="40" t="s">
        <v>155</v>
      </c>
      <c r="F78" s="195">
        <v>1609010102</v>
      </c>
      <c r="G78" s="2"/>
      <c r="H78" s="3"/>
      <c r="I78" s="265" t="s">
        <v>8</v>
      </c>
      <c r="J78" s="37">
        <v>35</v>
      </c>
      <c r="K78" s="38">
        <v>36</v>
      </c>
      <c r="L78" s="39" t="s">
        <v>1512</v>
      </c>
      <c r="M78" s="40" t="s">
        <v>1</v>
      </c>
      <c r="N78" s="195">
        <v>1610020103</v>
      </c>
      <c r="Q78" s="110">
        <f t="shared" si="14"/>
        <v>35</v>
      </c>
      <c r="R78" s="110">
        <f>VLOOKUP(Q78,CHOOSE({1,2},$K$78:$K$83,$J$78:$J$83),2,0)</f>
        <v>36</v>
      </c>
      <c r="S78" s="110" t="str">
        <f t="shared" si="15"/>
        <v>E</v>
      </c>
      <c r="T78" s="110" t="str">
        <f t="shared" si="12"/>
        <v>E</v>
      </c>
      <c r="U78" s="17" t="b">
        <f t="shared" si="13"/>
        <v>1</v>
      </c>
      <c r="W78" s="18">
        <f t="shared" si="16"/>
        <v>35</v>
      </c>
      <c r="X78" s="19" t="str">
        <f t="shared" si="17"/>
        <v/>
      </c>
      <c r="Y78" s="19" t="str">
        <f t="shared" si="18"/>
        <v/>
      </c>
      <c r="AJ78" s="151">
        <f t="shared" si="19"/>
        <v>709090101</v>
      </c>
      <c r="AK78" s="49"/>
      <c r="AL78" s="49" t="s">
        <v>36</v>
      </c>
      <c r="AM78" t="s">
        <v>274</v>
      </c>
      <c r="AN78" s="152">
        <v>709090101</v>
      </c>
      <c r="AO78" s="49" t="s">
        <v>1122</v>
      </c>
    </row>
    <row r="79" spans="1:41" ht="15" customHeight="1" x14ac:dyDescent="0.25">
      <c r="A79" s="266"/>
      <c r="B79" s="37">
        <v>36</v>
      </c>
      <c r="C79" s="38">
        <v>36</v>
      </c>
      <c r="D79" s="39" t="s">
        <v>1512</v>
      </c>
      <c r="E79" s="40" t="s">
        <v>1</v>
      </c>
      <c r="F79" s="195">
        <v>1610020103</v>
      </c>
      <c r="G79" s="2"/>
      <c r="H79" s="3"/>
      <c r="I79" s="266"/>
      <c r="J79" s="37">
        <v>36</v>
      </c>
      <c r="K79" s="38">
        <v>35</v>
      </c>
      <c r="L79" s="39" t="s">
        <v>1512</v>
      </c>
      <c r="M79" s="40" t="s">
        <v>155</v>
      </c>
      <c r="N79" s="195">
        <v>1609010102</v>
      </c>
      <c r="Q79" s="110">
        <f t="shared" si="14"/>
        <v>36</v>
      </c>
      <c r="R79" s="110">
        <f>VLOOKUP(Q79,CHOOSE({1,2},$K$78:$K$83,$J$78:$J$83),2,0)</f>
        <v>35</v>
      </c>
      <c r="S79" s="110" t="str">
        <f t="shared" si="15"/>
        <v>B</v>
      </c>
      <c r="T79" s="110" t="str">
        <f t="shared" si="12"/>
        <v>B</v>
      </c>
      <c r="U79" s="17" t="b">
        <f t="shared" si="13"/>
        <v>1</v>
      </c>
      <c r="W79" s="18">
        <f t="shared" si="16"/>
        <v>36</v>
      </c>
      <c r="X79" s="19" t="str">
        <f t="shared" si="17"/>
        <v/>
      </c>
      <c r="Y79" s="19" t="str">
        <f t="shared" si="18"/>
        <v/>
      </c>
      <c r="AJ79" s="151">
        <f t="shared" si="19"/>
        <v>709090201</v>
      </c>
      <c r="AK79" s="49"/>
      <c r="AL79" s="49" t="s">
        <v>36</v>
      </c>
      <c r="AM79" t="s">
        <v>275</v>
      </c>
      <c r="AN79" s="151">
        <v>709090201</v>
      </c>
      <c r="AO79" s="49" t="s">
        <v>1122</v>
      </c>
    </row>
    <row r="80" spans="1:41" x14ac:dyDescent="0.25">
      <c r="A80" s="266"/>
      <c r="B80" s="37">
        <v>37</v>
      </c>
      <c r="C80" s="38">
        <v>37</v>
      </c>
      <c r="D80" s="39" t="s">
        <v>1512</v>
      </c>
      <c r="E80" s="40" t="s">
        <v>155</v>
      </c>
      <c r="F80" s="195">
        <v>1612010103</v>
      </c>
      <c r="G80" s="2"/>
      <c r="H80" s="3"/>
      <c r="I80" s="266"/>
      <c r="J80" s="37">
        <v>37</v>
      </c>
      <c r="K80" s="38">
        <v>40</v>
      </c>
      <c r="L80" s="39" t="s">
        <v>1512</v>
      </c>
      <c r="M80" s="40" t="s">
        <v>154</v>
      </c>
      <c r="N80" s="195">
        <v>1611030106</v>
      </c>
      <c r="Q80" s="110">
        <f t="shared" si="14"/>
        <v>37</v>
      </c>
      <c r="R80" s="110">
        <f>VLOOKUP(Q80,CHOOSE({1,2},$K$78:$K$83,$J$78:$J$83),2,0)</f>
        <v>40</v>
      </c>
      <c r="S80" s="110" t="str">
        <f t="shared" si="15"/>
        <v>E</v>
      </c>
      <c r="T80" s="110" t="str">
        <f t="shared" si="12"/>
        <v>E</v>
      </c>
      <c r="U80" s="17" t="b">
        <f t="shared" si="13"/>
        <v>1</v>
      </c>
      <c r="W80" s="18">
        <f t="shared" si="16"/>
        <v>37</v>
      </c>
      <c r="X80" s="19" t="str">
        <f t="shared" si="17"/>
        <v/>
      </c>
      <c r="Y80" s="19" t="str">
        <f t="shared" si="18"/>
        <v/>
      </c>
      <c r="AJ80" s="151">
        <f t="shared" si="19"/>
        <v>710010101</v>
      </c>
      <c r="AK80" s="49"/>
      <c r="AL80" s="49" t="s">
        <v>36</v>
      </c>
      <c r="AM80" t="s">
        <v>1131</v>
      </c>
      <c r="AN80" s="152">
        <v>710010101</v>
      </c>
      <c r="AO80" s="49" t="s">
        <v>1124</v>
      </c>
    </row>
    <row r="81" spans="1:41" x14ac:dyDescent="0.25">
      <c r="A81" s="266"/>
      <c r="B81" s="37">
        <v>38</v>
      </c>
      <c r="C81" s="38">
        <v>38</v>
      </c>
      <c r="D81" s="39" t="s">
        <v>1512</v>
      </c>
      <c r="E81" s="40" t="s">
        <v>0</v>
      </c>
      <c r="F81" s="195">
        <v>1610030102</v>
      </c>
      <c r="G81" s="2"/>
      <c r="H81" s="3"/>
      <c r="I81" s="266"/>
      <c r="J81" s="37">
        <v>38</v>
      </c>
      <c r="K81" s="38">
        <v>39</v>
      </c>
      <c r="L81" s="39" t="s">
        <v>1512</v>
      </c>
      <c r="M81" s="40" t="s">
        <v>153</v>
      </c>
      <c r="N81" s="195">
        <v>1612050100</v>
      </c>
      <c r="Q81" s="110">
        <f t="shared" si="14"/>
        <v>38</v>
      </c>
      <c r="R81" s="110">
        <f>VLOOKUP(Q81,CHOOSE({1,2},$K$78:$K$83,$J$78:$J$83),2,0)</f>
        <v>39</v>
      </c>
      <c r="S81" s="110" t="str">
        <f t="shared" si="15"/>
        <v>A</v>
      </c>
      <c r="T81" s="110" t="str">
        <f t="shared" si="12"/>
        <v>A</v>
      </c>
      <c r="U81" s="17" t="b">
        <f t="shared" si="13"/>
        <v>1</v>
      </c>
      <c r="W81" s="18">
        <f t="shared" si="16"/>
        <v>38</v>
      </c>
      <c r="X81" s="19" t="str">
        <f t="shared" si="17"/>
        <v/>
      </c>
      <c r="Y81" s="19" t="str">
        <f t="shared" si="18"/>
        <v/>
      </c>
      <c r="AJ81" s="151">
        <f t="shared" si="19"/>
        <v>710010201</v>
      </c>
      <c r="AK81" s="49"/>
      <c r="AL81" s="49" t="s">
        <v>36</v>
      </c>
      <c r="AM81" t="s">
        <v>246</v>
      </c>
      <c r="AN81" s="152">
        <v>710010201</v>
      </c>
      <c r="AO81" s="49" t="s">
        <v>1124</v>
      </c>
    </row>
    <row r="82" spans="1:41" x14ac:dyDescent="0.25">
      <c r="A82" s="266"/>
      <c r="B82" s="37">
        <v>39</v>
      </c>
      <c r="C82" s="38">
        <v>39</v>
      </c>
      <c r="D82" s="39" t="s">
        <v>1512</v>
      </c>
      <c r="E82" s="40" t="s">
        <v>153</v>
      </c>
      <c r="F82" s="195">
        <v>1612050100</v>
      </c>
      <c r="G82" s="2"/>
      <c r="H82" s="3"/>
      <c r="I82" s="266"/>
      <c r="J82" s="37">
        <v>39</v>
      </c>
      <c r="K82" s="38">
        <v>38</v>
      </c>
      <c r="L82" s="39" t="s">
        <v>1512</v>
      </c>
      <c r="M82" s="40" t="s">
        <v>0</v>
      </c>
      <c r="N82" s="195">
        <v>1610030102</v>
      </c>
      <c r="Q82" s="110">
        <f t="shared" si="14"/>
        <v>39</v>
      </c>
      <c r="R82" s="110">
        <f>VLOOKUP(Q82,CHOOSE({1,2},$K$78:$K$83,$J$78:$J$83),2,0)</f>
        <v>38</v>
      </c>
      <c r="S82" s="110" t="str">
        <f t="shared" si="15"/>
        <v>C</v>
      </c>
      <c r="T82" s="110" t="str">
        <f t="shared" si="12"/>
        <v>C</v>
      </c>
      <c r="U82" s="17" t="b">
        <f t="shared" si="13"/>
        <v>1</v>
      </c>
      <c r="W82" s="18">
        <f t="shared" si="16"/>
        <v>39</v>
      </c>
      <c r="X82" s="19" t="str">
        <f t="shared" si="17"/>
        <v/>
      </c>
      <c r="Y82" s="19" t="str">
        <f t="shared" si="18"/>
        <v/>
      </c>
      <c r="AJ82" s="151">
        <f t="shared" si="19"/>
        <v>710010301</v>
      </c>
      <c r="AK82" s="49"/>
      <c r="AL82" s="49" t="s">
        <v>36</v>
      </c>
      <c r="AM82" t="s">
        <v>1133</v>
      </c>
      <c r="AN82" s="152">
        <v>710010301</v>
      </c>
      <c r="AO82" s="49" t="s">
        <v>1124</v>
      </c>
    </row>
    <row r="83" spans="1:41" x14ac:dyDescent="0.25">
      <c r="A83" s="267"/>
      <c r="B83" s="41">
        <v>40</v>
      </c>
      <c r="C83" s="42">
        <v>40</v>
      </c>
      <c r="D83" s="43" t="s">
        <v>1512</v>
      </c>
      <c r="E83" s="44" t="s">
        <v>154</v>
      </c>
      <c r="F83" s="196">
        <v>1611030106</v>
      </c>
      <c r="G83" s="2"/>
      <c r="H83" s="3"/>
      <c r="I83" s="267"/>
      <c r="J83" s="41">
        <v>40</v>
      </c>
      <c r="K83" s="42">
        <v>37</v>
      </c>
      <c r="L83" s="43" t="s">
        <v>1512</v>
      </c>
      <c r="M83" s="44" t="s">
        <v>155</v>
      </c>
      <c r="N83" s="196">
        <v>1612010103</v>
      </c>
      <c r="Q83" s="110">
        <f t="shared" si="14"/>
        <v>40</v>
      </c>
      <c r="R83" s="110">
        <f>VLOOKUP(Q83,CHOOSE({1,2},$K$78:$K$83,$J$78:$J$83),2,0)</f>
        <v>37</v>
      </c>
      <c r="S83" s="110" t="str">
        <f t="shared" si="15"/>
        <v>D</v>
      </c>
      <c r="T83" s="110" t="str">
        <f t="shared" si="12"/>
        <v>D</v>
      </c>
      <c r="U83" s="17" t="b">
        <f t="shared" si="13"/>
        <v>1</v>
      </c>
      <c r="W83" s="18">
        <f t="shared" si="16"/>
        <v>40</v>
      </c>
      <c r="X83" s="19" t="str">
        <f t="shared" si="17"/>
        <v/>
      </c>
      <c r="Y83" s="19" t="str">
        <f t="shared" si="18"/>
        <v/>
      </c>
      <c r="AJ83" s="151">
        <f t="shared" si="19"/>
        <v>710010401</v>
      </c>
      <c r="AK83" s="49"/>
      <c r="AL83" s="49" t="s">
        <v>36</v>
      </c>
      <c r="AM83" t="s">
        <v>1129</v>
      </c>
      <c r="AN83" s="152">
        <v>710010401</v>
      </c>
      <c r="AO83" s="49" t="s">
        <v>1124</v>
      </c>
    </row>
    <row r="84" spans="1:41" ht="15" customHeight="1" x14ac:dyDescent="0.25">
      <c r="A84" s="259" t="s">
        <v>6</v>
      </c>
      <c r="B84" s="52">
        <v>1</v>
      </c>
      <c r="C84" s="53">
        <v>1</v>
      </c>
      <c r="D84" s="54" t="s">
        <v>1507</v>
      </c>
      <c r="E84" s="55" t="s">
        <v>155</v>
      </c>
      <c r="F84" s="182">
        <v>497000002</v>
      </c>
      <c r="G84" s="2"/>
      <c r="H84" s="3"/>
      <c r="I84" s="259" t="s">
        <v>6</v>
      </c>
      <c r="J84" s="52">
        <v>1</v>
      </c>
      <c r="K84" s="53">
        <v>4</v>
      </c>
      <c r="L84" s="54" t="s">
        <v>1507</v>
      </c>
      <c r="M84" s="55" t="s">
        <v>154</v>
      </c>
      <c r="N84" s="182">
        <v>497000065</v>
      </c>
      <c r="Q84" s="82">
        <f t="shared" si="14"/>
        <v>1</v>
      </c>
      <c r="R84" s="82">
        <f>VLOOKUP(Q84,CHOOSE({1,2},$K$84:$K$109,$J$84:$J$109),2,0)</f>
        <v>4</v>
      </c>
      <c r="S84" s="82" t="str">
        <f t="shared" si="15"/>
        <v>E</v>
      </c>
      <c r="T84" s="82" t="str">
        <f t="shared" ref="T84:T109" si="20">VLOOKUP(Q84,$K$84:$M$109,3,FALSE)</f>
        <v>E</v>
      </c>
      <c r="U84" s="83" t="b">
        <f t="shared" si="13"/>
        <v>1</v>
      </c>
      <c r="W84" s="18">
        <f t="shared" si="16"/>
        <v>1</v>
      </c>
      <c r="X84" s="19" t="str">
        <f t="shared" si="17"/>
        <v>E</v>
      </c>
      <c r="Y84" s="19" t="str">
        <f t="shared" si="18"/>
        <v/>
      </c>
      <c r="AJ84" s="151">
        <f t="shared" si="19"/>
        <v>710010501</v>
      </c>
      <c r="AK84" s="49"/>
      <c r="AL84" s="49" t="s">
        <v>36</v>
      </c>
      <c r="AM84" t="s">
        <v>1136</v>
      </c>
      <c r="AN84" s="152">
        <v>710010501</v>
      </c>
      <c r="AO84" s="49" t="s">
        <v>1124</v>
      </c>
    </row>
    <row r="85" spans="1:41" x14ac:dyDescent="0.25">
      <c r="A85" s="260"/>
      <c r="B85" s="56">
        <v>2</v>
      </c>
      <c r="C85" s="57">
        <v>2</v>
      </c>
      <c r="D85" s="58" t="s">
        <v>1507</v>
      </c>
      <c r="E85" s="59" t="s">
        <v>155</v>
      </c>
      <c r="F85" s="183">
        <v>497000050</v>
      </c>
      <c r="G85" s="2"/>
      <c r="H85" s="3"/>
      <c r="I85" s="260"/>
      <c r="J85" s="56">
        <v>2</v>
      </c>
      <c r="K85" s="57">
        <v>3</v>
      </c>
      <c r="L85" s="58" t="s">
        <v>1507</v>
      </c>
      <c r="M85" s="59" t="s">
        <v>153</v>
      </c>
      <c r="N85" s="183">
        <v>409040103</v>
      </c>
      <c r="Q85" s="203">
        <f t="shared" si="14"/>
        <v>2</v>
      </c>
      <c r="R85" s="203">
        <f>VLOOKUP(Q85,CHOOSE({1,2},$K$84:$K$109,$J$84:$J$109),2,0)</f>
        <v>3</v>
      </c>
      <c r="S85" s="203" t="str">
        <f t="shared" si="15"/>
        <v>E</v>
      </c>
      <c r="T85" s="203" t="str">
        <f t="shared" si="20"/>
        <v>E</v>
      </c>
      <c r="U85" s="17" t="b">
        <f t="shared" si="13"/>
        <v>1</v>
      </c>
      <c r="W85" s="18">
        <f t="shared" si="16"/>
        <v>2</v>
      </c>
      <c r="X85" s="19" t="str">
        <f t="shared" si="17"/>
        <v>E</v>
      </c>
      <c r="Y85" s="19" t="str">
        <f t="shared" si="18"/>
        <v/>
      </c>
      <c r="AJ85" s="151">
        <f t="shared" si="19"/>
        <v>710020101</v>
      </c>
      <c r="AK85" s="49"/>
      <c r="AL85" s="49" t="s">
        <v>36</v>
      </c>
      <c r="AM85" t="s">
        <v>247</v>
      </c>
      <c r="AN85" s="152">
        <v>710020101</v>
      </c>
      <c r="AO85" s="49" t="s">
        <v>1124</v>
      </c>
    </row>
    <row r="86" spans="1:41" x14ac:dyDescent="0.25">
      <c r="A86" s="260"/>
      <c r="B86" s="56">
        <v>3</v>
      </c>
      <c r="C86" s="57">
        <v>3</v>
      </c>
      <c r="D86" s="58" t="s">
        <v>1507</v>
      </c>
      <c r="E86" s="59" t="s">
        <v>153</v>
      </c>
      <c r="F86" s="183">
        <v>409040103</v>
      </c>
      <c r="G86" s="2"/>
      <c r="H86" s="3"/>
      <c r="I86" s="260"/>
      <c r="J86" s="56">
        <v>3</v>
      </c>
      <c r="K86" s="57">
        <v>2</v>
      </c>
      <c r="L86" s="58" t="s">
        <v>1507</v>
      </c>
      <c r="M86" s="59" t="s">
        <v>155</v>
      </c>
      <c r="N86" s="183">
        <v>497000050</v>
      </c>
      <c r="Q86" s="203">
        <f t="shared" si="14"/>
        <v>3</v>
      </c>
      <c r="R86" s="203">
        <f>VLOOKUP(Q86,CHOOSE({1,2},$K$84:$K$109,$J$84:$J$109),2,0)</f>
        <v>2</v>
      </c>
      <c r="S86" s="203" t="str">
        <f t="shared" si="15"/>
        <v>C</v>
      </c>
      <c r="T86" s="203" t="str">
        <f t="shared" si="20"/>
        <v>C</v>
      </c>
      <c r="U86" s="17" t="b">
        <f t="shared" si="13"/>
        <v>1</v>
      </c>
      <c r="W86" s="18">
        <f t="shared" si="16"/>
        <v>3</v>
      </c>
      <c r="X86" s="19" t="str">
        <f t="shared" si="17"/>
        <v/>
      </c>
      <c r="Y86" s="19" t="str">
        <f t="shared" si="18"/>
        <v>E</v>
      </c>
      <c r="AJ86" s="151">
        <f t="shared" si="19"/>
        <v>710020201</v>
      </c>
      <c r="AK86" s="49"/>
      <c r="AL86" s="49" t="s">
        <v>36</v>
      </c>
      <c r="AM86" t="s">
        <v>248</v>
      </c>
      <c r="AN86" s="152">
        <v>710020201</v>
      </c>
      <c r="AO86" s="49" t="s">
        <v>1124</v>
      </c>
    </row>
    <row r="87" spans="1:41" x14ac:dyDescent="0.25">
      <c r="A87" s="260"/>
      <c r="B87" s="56">
        <v>4</v>
      </c>
      <c r="C87" s="57">
        <v>4</v>
      </c>
      <c r="D87" s="58" t="s">
        <v>1507</v>
      </c>
      <c r="E87" s="59" t="s">
        <v>154</v>
      </c>
      <c r="F87" s="183">
        <v>497000065</v>
      </c>
      <c r="G87" s="2"/>
      <c r="H87" s="3"/>
      <c r="I87" s="260"/>
      <c r="J87" s="56">
        <v>4</v>
      </c>
      <c r="K87" s="57">
        <v>1</v>
      </c>
      <c r="L87" s="58" t="s">
        <v>1507</v>
      </c>
      <c r="M87" s="59" t="s">
        <v>155</v>
      </c>
      <c r="N87" s="183">
        <v>497000002</v>
      </c>
      <c r="Q87" s="203">
        <f t="shared" si="14"/>
        <v>4</v>
      </c>
      <c r="R87" s="203">
        <f>VLOOKUP(Q87,CHOOSE({1,2},$K$84:$K$109,$J$84:$J$109),2,0)</f>
        <v>1</v>
      </c>
      <c r="S87" s="203" t="str">
        <f t="shared" si="15"/>
        <v>D</v>
      </c>
      <c r="T87" s="203" t="str">
        <f t="shared" si="20"/>
        <v>D</v>
      </c>
      <c r="U87" s="17" t="b">
        <f t="shared" si="13"/>
        <v>1</v>
      </c>
      <c r="W87" s="18">
        <f t="shared" si="16"/>
        <v>4</v>
      </c>
      <c r="X87" s="19" t="str">
        <f t="shared" si="17"/>
        <v/>
      </c>
      <c r="Y87" s="19" t="str">
        <f t="shared" si="18"/>
        <v>E</v>
      </c>
      <c r="AJ87" s="151">
        <f t="shared" si="19"/>
        <v>710020301</v>
      </c>
      <c r="AK87" s="49"/>
      <c r="AL87" s="49" t="s">
        <v>36</v>
      </c>
      <c r="AM87" t="s">
        <v>1132</v>
      </c>
      <c r="AN87" s="152">
        <v>710020301</v>
      </c>
      <c r="AO87" s="49" t="s">
        <v>1124</v>
      </c>
    </row>
    <row r="88" spans="1:41" x14ac:dyDescent="0.25">
      <c r="A88" s="260"/>
      <c r="B88" s="56">
        <v>5</v>
      </c>
      <c r="C88" s="57">
        <v>5</v>
      </c>
      <c r="D88" s="58" t="s">
        <v>1507</v>
      </c>
      <c r="E88" s="59" t="s">
        <v>1</v>
      </c>
      <c r="F88" s="183">
        <v>409010501</v>
      </c>
      <c r="G88" s="2"/>
      <c r="H88" s="3"/>
      <c r="I88" s="260"/>
      <c r="J88" s="56">
        <v>5</v>
      </c>
      <c r="K88" s="57">
        <v>8</v>
      </c>
      <c r="L88" s="58" t="s">
        <v>1507</v>
      </c>
      <c r="M88" s="59" t="s">
        <v>0</v>
      </c>
      <c r="N88" s="183">
        <v>411010501</v>
      </c>
      <c r="Q88" s="203">
        <f t="shared" si="14"/>
        <v>5</v>
      </c>
      <c r="R88" s="203">
        <f>VLOOKUP(Q88,CHOOSE({1,2},$K$84:$K$109,$J$84:$J$109),2,0)</f>
        <v>8</v>
      </c>
      <c r="S88" s="203" t="str">
        <f t="shared" si="15"/>
        <v>B</v>
      </c>
      <c r="T88" s="203" t="str">
        <f t="shared" si="20"/>
        <v>B</v>
      </c>
      <c r="U88" s="17" t="b">
        <f t="shared" si="13"/>
        <v>1</v>
      </c>
      <c r="W88" s="18">
        <f t="shared" si="16"/>
        <v>5</v>
      </c>
      <c r="X88" s="19" t="str">
        <f t="shared" si="17"/>
        <v/>
      </c>
      <c r="Y88" s="19" t="str">
        <f t="shared" si="18"/>
        <v/>
      </c>
      <c r="AJ88" s="151">
        <f t="shared" si="19"/>
        <v>710030101</v>
      </c>
      <c r="AK88" s="49"/>
      <c r="AL88" s="49" t="s">
        <v>36</v>
      </c>
      <c r="AM88" t="s">
        <v>249</v>
      </c>
      <c r="AN88" s="152">
        <v>710030101</v>
      </c>
      <c r="AO88" s="49" t="s">
        <v>1124</v>
      </c>
    </row>
    <row r="89" spans="1:41" x14ac:dyDescent="0.25">
      <c r="A89" s="260"/>
      <c r="B89" s="56">
        <v>6</v>
      </c>
      <c r="C89" s="57">
        <v>6</v>
      </c>
      <c r="D89" s="58" t="s">
        <v>1507</v>
      </c>
      <c r="E89" s="59" t="s">
        <v>154</v>
      </c>
      <c r="F89" s="183">
        <v>411050104</v>
      </c>
      <c r="G89" s="2"/>
      <c r="H89" s="3"/>
      <c r="I89" s="260"/>
      <c r="J89" s="56">
        <v>6</v>
      </c>
      <c r="K89" s="57">
        <v>7</v>
      </c>
      <c r="L89" s="58" t="s">
        <v>1507</v>
      </c>
      <c r="M89" s="59" t="s">
        <v>1</v>
      </c>
      <c r="N89" s="183">
        <v>497000061</v>
      </c>
      <c r="Q89" s="203">
        <f t="shared" si="14"/>
        <v>6</v>
      </c>
      <c r="R89" s="203">
        <f>VLOOKUP(Q89,CHOOSE({1,2},$K$84:$K$109,$J$84:$J$109),2,0)</f>
        <v>7</v>
      </c>
      <c r="S89" s="203" t="str">
        <f t="shared" si="15"/>
        <v>D</v>
      </c>
      <c r="T89" s="203" t="str">
        <f t="shared" si="20"/>
        <v>D</v>
      </c>
      <c r="U89" s="17" t="b">
        <f t="shared" si="13"/>
        <v>1</v>
      </c>
      <c r="W89" s="18">
        <f t="shared" si="16"/>
        <v>6</v>
      </c>
      <c r="X89" s="19" t="str">
        <f t="shared" si="17"/>
        <v/>
      </c>
      <c r="Y89" s="19" t="str">
        <f t="shared" si="18"/>
        <v/>
      </c>
      <c r="AJ89" s="151">
        <f t="shared" si="19"/>
        <v>710030201</v>
      </c>
      <c r="AK89" s="49"/>
      <c r="AL89" s="49" t="s">
        <v>36</v>
      </c>
      <c r="AM89" t="s">
        <v>250</v>
      </c>
      <c r="AN89" s="152">
        <v>710030201</v>
      </c>
      <c r="AO89" s="49" t="s">
        <v>1124</v>
      </c>
    </row>
    <row r="90" spans="1:41" ht="15" customHeight="1" x14ac:dyDescent="0.25">
      <c r="A90" s="260"/>
      <c r="B90" s="56">
        <v>7</v>
      </c>
      <c r="C90" s="57">
        <v>7</v>
      </c>
      <c r="D90" s="58" t="s">
        <v>1507</v>
      </c>
      <c r="E90" s="59" t="s">
        <v>1</v>
      </c>
      <c r="F90" s="183">
        <v>497000061</v>
      </c>
      <c r="G90" s="2"/>
      <c r="H90" s="3"/>
      <c r="I90" s="260"/>
      <c r="J90" s="56">
        <v>7</v>
      </c>
      <c r="K90" s="57">
        <v>6</v>
      </c>
      <c r="L90" s="58" t="s">
        <v>1507</v>
      </c>
      <c r="M90" s="59" t="s">
        <v>154</v>
      </c>
      <c r="N90" s="183">
        <v>411050104</v>
      </c>
      <c r="Q90" s="203">
        <f t="shared" si="14"/>
        <v>7</v>
      </c>
      <c r="R90" s="203">
        <f>VLOOKUP(Q90,CHOOSE({1,2},$K$84:$K$109,$J$84:$J$109),2,0)</f>
        <v>6</v>
      </c>
      <c r="S90" s="203" t="str">
        <f t="shared" si="15"/>
        <v>B</v>
      </c>
      <c r="T90" s="203" t="str">
        <f t="shared" si="20"/>
        <v>B</v>
      </c>
      <c r="U90" s="17" t="b">
        <f t="shared" si="13"/>
        <v>1</v>
      </c>
      <c r="W90" s="18">
        <f t="shared" si="16"/>
        <v>7</v>
      </c>
      <c r="X90" s="19" t="str">
        <f t="shared" si="17"/>
        <v/>
      </c>
      <c r="Y90" s="19" t="str">
        <f t="shared" si="18"/>
        <v/>
      </c>
      <c r="AJ90" s="151">
        <f t="shared" si="19"/>
        <v>710030301</v>
      </c>
      <c r="AK90" s="49"/>
      <c r="AL90" s="49" t="s">
        <v>36</v>
      </c>
      <c r="AM90" t="s">
        <v>251</v>
      </c>
      <c r="AN90" s="152">
        <v>710030301</v>
      </c>
      <c r="AO90" s="49" t="s">
        <v>1124</v>
      </c>
    </row>
    <row r="91" spans="1:41" x14ac:dyDescent="0.25">
      <c r="A91" s="260"/>
      <c r="B91" s="56">
        <v>8</v>
      </c>
      <c r="C91" s="57">
        <v>8</v>
      </c>
      <c r="D91" s="58" t="s">
        <v>1507</v>
      </c>
      <c r="E91" s="59" t="s">
        <v>0</v>
      </c>
      <c r="F91" s="183">
        <v>411010501</v>
      </c>
      <c r="G91" s="2"/>
      <c r="H91" s="3"/>
      <c r="I91" s="260"/>
      <c r="J91" s="56">
        <v>8</v>
      </c>
      <c r="K91" s="57">
        <v>5</v>
      </c>
      <c r="L91" s="58" t="s">
        <v>1507</v>
      </c>
      <c r="M91" s="59" t="s">
        <v>1</v>
      </c>
      <c r="N91" s="183">
        <v>409010501</v>
      </c>
      <c r="Q91" s="203">
        <f t="shared" si="14"/>
        <v>8</v>
      </c>
      <c r="R91" s="203">
        <f>VLOOKUP(Q91,CHOOSE({1,2},$K$84:$K$109,$J$84:$J$109),2,0)</f>
        <v>5</v>
      </c>
      <c r="S91" s="203" t="str">
        <f t="shared" si="15"/>
        <v>A</v>
      </c>
      <c r="T91" s="203" t="str">
        <f t="shared" si="20"/>
        <v>A</v>
      </c>
      <c r="U91" s="17" t="b">
        <f t="shared" si="13"/>
        <v>1</v>
      </c>
      <c r="W91" s="18">
        <f t="shared" si="16"/>
        <v>8</v>
      </c>
      <c r="X91" s="19" t="str">
        <f t="shared" si="17"/>
        <v/>
      </c>
      <c r="Y91" s="19" t="str">
        <f t="shared" si="18"/>
        <v/>
      </c>
      <c r="AJ91" s="151">
        <f t="shared" si="19"/>
        <v>710040101</v>
      </c>
      <c r="AK91" s="49"/>
      <c r="AL91" s="49" t="s">
        <v>36</v>
      </c>
      <c r="AM91" t="s">
        <v>252</v>
      </c>
      <c r="AN91" s="152">
        <v>710040101</v>
      </c>
      <c r="AO91" s="49" t="s">
        <v>1124</v>
      </c>
    </row>
    <row r="92" spans="1:41" x14ac:dyDescent="0.25">
      <c r="A92" s="260"/>
      <c r="B92" s="56">
        <v>9</v>
      </c>
      <c r="C92" s="57">
        <v>9</v>
      </c>
      <c r="D92" s="58" t="s">
        <v>1507</v>
      </c>
      <c r="E92" s="59" t="s">
        <v>155</v>
      </c>
      <c r="F92" s="183">
        <v>409041101</v>
      </c>
      <c r="G92" s="2"/>
      <c r="H92" s="3"/>
      <c r="I92" s="260"/>
      <c r="J92" s="56">
        <v>9</v>
      </c>
      <c r="K92" s="57">
        <v>12</v>
      </c>
      <c r="L92" s="58" t="s">
        <v>1507</v>
      </c>
      <c r="M92" s="59" t="s">
        <v>153</v>
      </c>
      <c r="N92" s="183">
        <v>497000062</v>
      </c>
      <c r="Q92" s="203">
        <f t="shared" si="14"/>
        <v>9</v>
      </c>
      <c r="R92" s="203">
        <f>VLOOKUP(Q92,CHOOSE({1,2},$K$84:$K$109,$J$84:$J$109),2,0)</f>
        <v>12</v>
      </c>
      <c r="S92" s="203" t="str">
        <f t="shared" si="15"/>
        <v>E</v>
      </c>
      <c r="T92" s="203" t="str">
        <f t="shared" si="20"/>
        <v>E</v>
      </c>
      <c r="U92" s="17" t="b">
        <f t="shared" si="13"/>
        <v>1</v>
      </c>
      <c r="W92" s="18">
        <f t="shared" si="16"/>
        <v>9</v>
      </c>
      <c r="X92" s="19" t="str">
        <f t="shared" si="17"/>
        <v/>
      </c>
      <c r="Y92" s="19" t="str">
        <f t="shared" si="18"/>
        <v/>
      </c>
      <c r="AJ92" s="151">
        <f t="shared" si="19"/>
        <v>710040201</v>
      </c>
      <c r="AK92" s="49"/>
      <c r="AL92" s="49" t="s">
        <v>36</v>
      </c>
      <c r="AM92" t="s">
        <v>253</v>
      </c>
      <c r="AN92" s="152">
        <v>710040201</v>
      </c>
      <c r="AO92" s="49" t="s">
        <v>1124</v>
      </c>
    </row>
    <row r="93" spans="1:41" x14ac:dyDescent="0.25">
      <c r="A93" s="260"/>
      <c r="B93" s="56">
        <v>10</v>
      </c>
      <c r="C93" s="57">
        <v>10</v>
      </c>
      <c r="D93" s="58" t="s">
        <v>1507</v>
      </c>
      <c r="E93" s="59" t="s">
        <v>0</v>
      </c>
      <c r="F93" s="183">
        <v>409030323</v>
      </c>
      <c r="G93" s="2"/>
      <c r="H93" s="3"/>
      <c r="I93" s="260"/>
      <c r="J93" s="56">
        <v>10</v>
      </c>
      <c r="K93" s="57">
        <v>11</v>
      </c>
      <c r="L93" s="58" t="s">
        <v>1507</v>
      </c>
      <c r="M93" s="59" t="s">
        <v>0</v>
      </c>
      <c r="N93" s="183">
        <v>411070104</v>
      </c>
      <c r="Q93" s="203">
        <f t="shared" si="14"/>
        <v>10</v>
      </c>
      <c r="R93" s="203">
        <f>VLOOKUP(Q93,CHOOSE({1,2},$K$84:$K$109,$J$84:$J$109),2,0)</f>
        <v>11</v>
      </c>
      <c r="S93" s="203" t="str">
        <f t="shared" si="15"/>
        <v>A</v>
      </c>
      <c r="T93" s="203" t="str">
        <f t="shared" si="20"/>
        <v>A</v>
      </c>
      <c r="U93" s="17" t="b">
        <f t="shared" si="13"/>
        <v>1</v>
      </c>
      <c r="W93" s="18">
        <f t="shared" si="16"/>
        <v>10</v>
      </c>
      <c r="X93" s="19" t="str">
        <f t="shared" si="17"/>
        <v>A</v>
      </c>
      <c r="Y93" s="19" t="str">
        <f t="shared" si="18"/>
        <v>A</v>
      </c>
      <c r="AJ93" s="151">
        <f t="shared" si="19"/>
        <v>710050101</v>
      </c>
      <c r="AK93" s="49"/>
      <c r="AL93" s="49" t="s">
        <v>36</v>
      </c>
      <c r="AM93" t="s">
        <v>254</v>
      </c>
      <c r="AN93" s="152">
        <v>710050101</v>
      </c>
      <c r="AO93" s="49" t="s">
        <v>1124</v>
      </c>
    </row>
    <row r="94" spans="1:41" x14ac:dyDescent="0.25">
      <c r="A94" s="260"/>
      <c r="B94" s="56">
        <v>11</v>
      </c>
      <c r="C94" s="57">
        <v>11</v>
      </c>
      <c r="D94" s="58" t="s">
        <v>1507</v>
      </c>
      <c r="E94" s="59" t="s">
        <v>0</v>
      </c>
      <c r="F94" s="183">
        <v>411070104</v>
      </c>
      <c r="G94" s="2"/>
      <c r="H94" s="3"/>
      <c r="I94" s="260"/>
      <c r="J94" s="56">
        <v>11</v>
      </c>
      <c r="K94" s="57">
        <v>10</v>
      </c>
      <c r="L94" s="58" t="s">
        <v>1507</v>
      </c>
      <c r="M94" s="59" t="s">
        <v>0</v>
      </c>
      <c r="N94" s="183">
        <v>409030323</v>
      </c>
      <c r="Q94" s="203">
        <f t="shared" si="14"/>
        <v>11</v>
      </c>
      <c r="R94" s="203">
        <f>VLOOKUP(Q94,CHOOSE({1,2},$K$84:$K$109,$J$84:$J$109),2,0)</f>
        <v>10</v>
      </c>
      <c r="S94" s="203" t="str">
        <f t="shared" si="15"/>
        <v>A</v>
      </c>
      <c r="T94" s="203" t="str">
        <f t="shared" si="20"/>
        <v>A</v>
      </c>
      <c r="U94" s="17" t="b">
        <f t="shared" si="13"/>
        <v>1</v>
      </c>
      <c r="W94" s="18">
        <f t="shared" si="16"/>
        <v>11</v>
      </c>
      <c r="X94" s="19" t="str">
        <f t="shared" si="17"/>
        <v>A</v>
      </c>
      <c r="Y94" s="19" t="str">
        <f t="shared" si="18"/>
        <v>A</v>
      </c>
      <c r="AJ94" s="151">
        <f t="shared" si="19"/>
        <v>710050201</v>
      </c>
      <c r="AK94" s="49"/>
      <c r="AL94" s="49" t="s">
        <v>36</v>
      </c>
      <c r="AM94" t="s">
        <v>255</v>
      </c>
      <c r="AN94" s="152">
        <v>710050201</v>
      </c>
      <c r="AO94" s="49" t="s">
        <v>1124</v>
      </c>
    </row>
    <row r="95" spans="1:41" ht="15" customHeight="1" x14ac:dyDescent="0.25">
      <c r="A95" s="260"/>
      <c r="B95" s="56">
        <v>12</v>
      </c>
      <c r="C95" s="57">
        <v>12</v>
      </c>
      <c r="D95" s="58" t="s">
        <v>1507</v>
      </c>
      <c r="E95" s="59" t="s">
        <v>153</v>
      </c>
      <c r="F95" s="183">
        <v>497000062</v>
      </c>
      <c r="G95" s="2"/>
      <c r="H95" s="3"/>
      <c r="I95" s="260"/>
      <c r="J95" s="56">
        <v>12</v>
      </c>
      <c r="K95" s="57">
        <v>9</v>
      </c>
      <c r="L95" s="58" t="s">
        <v>1507</v>
      </c>
      <c r="M95" s="59" t="s">
        <v>155</v>
      </c>
      <c r="N95" s="183">
        <v>409041101</v>
      </c>
      <c r="Q95" s="203">
        <f t="shared" si="14"/>
        <v>12</v>
      </c>
      <c r="R95" s="203">
        <f>VLOOKUP(Q95,CHOOSE({1,2},$K$84:$K$109,$J$84:$J$109),2,0)</f>
        <v>9</v>
      </c>
      <c r="S95" s="203" t="str">
        <f t="shared" si="15"/>
        <v>C</v>
      </c>
      <c r="T95" s="203" t="str">
        <f t="shared" si="20"/>
        <v>C</v>
      </c>
      <c r="U95" s="17" t="b">
        <f t="shared" si="13"/>
        <v>1</v>
      </c>
      <c r="W95" s="18">
        <f t="shared" si="16"/>
        <v>12</v>
      </c>
      <c r="X95" s="19" t="str">
        <f t="shared" si="17"/>
        <v/>
      </c>
      <c r="Y95" s="19" t="str">
        <f t="shared" si="18"/>
        <v/>
      </c>
      <c r="AJ95" s="151">
        <f t="shared" si="19"/>
        <v>710050301</v>
      </c>
      <c r="AK95" s="49"/>
      <c r="AL95" s="49" t="s">
        <v>36</v>
      </c>
      <c r="AM95" t="s">
        <v>256</v>
      </c>
      <c r="AN95" s="152">
        <v>710050301</v>
      </c>
      <c r="AO95" s="49" t="s">
        <v>1124</v>
      </c>
    </row>
    <row r="96" spans="1:41" x14ac:dyDescent="0.25">
      <c r="A96" s="260"/>
      <c r="B96" s="56">
        <v>13</v>
      </c>
      <c r="C96" s="57">
        <v>13</v>
      </c>
      <c r="D96" s="58" t="s">
        <v>1507</v>
      </c>
      <c r="E96" s="59" t="s">
        <v>1</v>
      </c>
      <c r="F96" s="183">
        <v>497000110</v>
      </c>
      <c r="G96" s="2"/>
      <c r="H96" s="3"/>
      <c r="I96" s="260"/>
      <c r="J96" s="56">
        <v>13</v>
      </c>
      <c r="K96" s="57">
        <v>16</v>
      </c>
      <c r="L96" s="58" t="s">
        <v>1507</v>
      </c>
      <c r="M96" s="59" t="s">
        <v>1</v>
      </c>
      <c r="N96" s="183">
        <v>411080301</v>
      </c>
      <c r="Q96" s="203">
        <f t="shared" si="14"/>
        <v>13</v>
      </c>
      <c r="R96" s="203">
        <f>VLOOKUP(Q96,CHOOSE({1,2},$K$84:$K$109,$J$84:$J$109),2,0)</f>
        <v>16</v>
      </c>
      <c r="S96" s="203" t="str">
        <f t="shared" si="15"/>
        <v>B</v>
      </c>
      <c r="T96" s="203" t="str">
        <f t="shared" si="20"/>
        <v>B</v>
      </c>
      <c r="U96" s="17" t="b">
        <f t="shared" si="13"/>
        <v>1</v>
      </c>
      <c r="W96" s="18">
        <f t="shared" si="16"/>
        <v>13</v>
      </c>
      <c r="X96" s="19" t="str">
        <f t="shared" si="17"/>
        <v/>
      </c>
      <c r="Y96" s="19" t="str">
        <f t="shared" si="18"/>
        <v/>
      </c>
      <c r="AJ96" s="151">
        <f t="shared" si="19"/>
        <v>710060101</v>
      </c>
      <c r="AK96" s="49"/>
      <c r="AL96" s="49" t="s">
        <v>36</v>
      </c>
      <c r="AM96" t="s">
        <v>257</v>
      </c>
      <c r="AN96" s="152">
        <v>710060101</v>
      </c>
      <c r="AO96" s="49" t="s">
        <v>1124</v>
      </c>
    </row>
    <row r="97" spans="1:41" x14ac:dyDescent="0.25">
      <c r="A97" s="260"/>
      <c r="B97" s="56">
        <v>14</v>
      </c>
      <c r="C97" s="57">
        <v>14</v>
      </c>
      <c r="D97" s="58" t="s">
        <v>1507</v>
      </c>
      <c r="E97" s="59" t="s">
        <v>154</v>
      </c>
      <c r="F97" s="183">
        <v>410020311</v>
      </c>
      <c r="G97" s="2"/>
      <c r="H97" s="3"/>
      <c r="I97" s="260"/>
      <c r="J97" s="56">
        <v>14</v>
      </c>
      <c r="K97" s="57">
        <v>15</v>
      </c>
      <c r="L97" s="58" t="s">
        <v>1507</v>
      </c>
      <c r="M97" s="59" t="s">
        <v>0</v>
      </c>
      <c r="N97" s="183">
        <v>497000110</v>
      </c>
      <c r="Q97" s="203">
        <f t="shared" si="14"/>
        <v>14</v>
      </c>
      <c r="R97" s="203">
        <f>VLOOKUP(Q97,CHOOSE({1,2},$K$84:$K$109,$J$84:$J$109),2,0)</f>
        <v>15</v>
      </c>
      <c r="S97" s="203" t="str">
        <f t="shared" si="15"/>
        <v>D</v>
      </c>
      <c r="T97" s="203" t="str">
        <f t="shared" si="20"/>
        <v>D</v>
      </c>
      <c r="U97" s="17" t="b">
        <f t="shared" si="13"/>
        <v>1</v>
      </c>
      <c r="W97" s="18">
        <f t="shared" si="16"/>
        <v>14</v>
      </c>
      <c r="X97" s="19" t="str">
        <f t="shared" si="17"/>
        <v/>
      </c>
      <c r="Y97" s="19" t="str">
        <f t="shared" si="18"/>
        <v/>
      </c>
      <c r="AJ97" s="151">
        <f t="shared" si="19"/>
        <v>710060201</v>
      </c>
      <c r="AK97" s="49"/>
      <c r="AL97" s="49" t="s">
        <v>36</v>
      </c>
      <c r="AM97" t="s">
        <v>258</v>
      </c>
      <c r="AN97" s="152">
        <v>710060201</v>
      </c>
      <c r="AO97" s="49" t="s">
        <v>1124</v>
      </c>
    </row>
    <row r="98" spans="1:41" x14ac:dyDescent="0.25">
      <c r="A98" s="260"/>
      <c r="B98" s="56">
        <v>15</v>
      </c>
      <c r="C98" s="57">
        <v>15</v>
      </c>
      <c r="D98" s="58" t="s">
        <v>1507</v>
      </c>
      <c r="E98" s="59" t="s">
        <v>0</v>
      </c>
      <c r="F98" s="183">
        <v>497000110</v>
      </c>
      <c r="G98" s="2"/>
      <c r="H98" s="3"/>
      <c r="I98" s="260"/>
      <c r="J98" s="56">
        <v>15</v>
      </c>
      <c r="K98" s="57">
        <v>14</v>
      </c>
      <c r="L98" s="58" t="s">
        <v>1507</v>
      </c>
      <c r="M98" s="59" t="s">
        <v>154</v>
      </c>
      <c r="N98" s="183">
        <v>410020311</v>
      </c>
      <c r="Q98" s="203">
        <f t="shared" si="14"/>
        <v>15</v>
      </c>
      <c r="R98" s="203">
        <f>VLOOKUP(Q98,CHOOSE({1,2},$K$84:$K$109,$J$84:$J$109),2,0)</f>
        <v>14</v>
      </c>
      <c r="S98" s="203" t="str">
        <f t="shared" si="15"/>
        <v>A</v>
      </c>
      <c r="T98" s="203" t="str">
        <f t="shared" si="20"/>
        <v>A</v>
      </c>
      <c r="U98" s="17" t="b">
        <f t="shared" si="13"/>
        <v>1</v>
      </c>
      <c r="W98" s="18">
        <f t="shared" si="16"/>
        <v>15</v>
      </c>
      <c r="X98" s="19" t="str">
        <f t="shared" si="17"/>
        <v/>
      </c>
      <c r="Y98" s="19" t="str">
        <f t="shared" si="18"/>
        <v/>
      </c>
      <c r="AJ98" s="151">
        <f t="shared" si="19"/>
        <v>710070101</v>
      </c>
      <c r="AK98" s="49"/>
      <c r="AL98" s="49" t="s">
        <v>36</v>
      </c>
      <c r="AM98" t="s">
        <v>259</v>
      </c>
      <c r="AN98" s="152">
        <v>710070101</v>
      </c>
      <c r="AO98" s="49" t="s">
        <v>1124</v>
      </c>
    </row>
    <row r="99" spans="1:41" x14ac:dyDescent="0.25">
      <c r="A99" s="260"/>
      <c r="B99" s="56">
        <v>16</v>
      </c>
      <c r="C99" s="57">
        <v>16</v>
      </c>
      <c r="D99" s="58" t="s">
        <v>1507</v>
      </c>
      <c r="E99" s="59" t="s">
        <v>1</v>
      </c>
      <c r="F99" s="183">
        <v>411080301</v>
      </c>
      <c r="G99" s="2"/>
      <c r="H99" s="3"/>
      <c r="I99" s="260"/>
      <c r="J99" s="56">
        <v>16</v>
      </c>
      <c r="K99" s="57">
        <v>13</v>
      </c>
      <c r="L99" s="58" t="s">
        <v>1507</v>
      </c>
      <c r="M99" s="59" t="s">
        <v>1</v>
      </c>
      <c r="N99" s="183">
        <v>497000110</v>
      </c>
      <c r="Q99" s="203">
        <f t="shared" si="14"/>
        <v>16</v>
      </c>
      <c r="R99" s="203">
        <f>VLOOKUP(Q99,CHOOSE({1,2},$K$84:$K$109,$J$84:$J$109),2,0)</f>
        <v>13</v>
      </c>
      <c r="S99" s="203" t="str">
        <f t="shared" si="15"/>
        <v>B</v>
      </c>
      <c r="T99" s="203" t="str">
        <f t="shared" si="20"/>
        <v>B</v>
      </c>
      <c r="U99" s="17" t="b">
        <f t="shared" si="13"/>
        <v>1</v>
      </c>
      <c r="W99" s="18">
        <f t="shared" si="16"/>
        <v>16</v>
      </c>
      <c r="X99" s="19" t="str">
        <f t="shared" si="17"/>
        <v/>
      </c>
      <c r="Y99" s="19" t="str">
        <f t="shared" si="18"/>
        <v/>
      </c>
      <c r="AJ99" s="151">
        <f t="shared" si="19"/>
        <v>710080101</v>
      </c>
      <c r="AK99" s="49"/>
      <c r="AL99" s="49" t="s">
        <v>36</v>
      </c>
      <c r="AM99" t="s">
        <v>260</v>
      </c>
      <c r="AN99" s="152">
        <v>710080101</v>
      </c>
      <c r="AO99" s="49" t="s">
        <v>1124</v>
      </c>
    </row>
    <row r="100" spans="1:41" x14ac:dyDescent="0.25">
      <c r="A100" s="260"/>
      <c r="B100" s="56">
        <v>17</v>
      </c>
      <c r="C100" s="57">
        <v>17</v>
      </c>
      <c r="D100" s="58" t="s">
        <v>1507</v>
      </c>
      <c r="E100" s="59" t="s">
        <v>153</v>
      </c>
      <c r="F100" s="183">
        <v>412020205</v>
      </c>
      <c r="G100" s="2"/>
      <c r="H100" s="3"/>
      <c r="I100" s="260"/>
      <c r="J100" s="56">
        <v>17</v>
      </c>
      <c r="K100" s="57">
        <v>20</v>
      </c>
      <c r="L100" s="58" t="s">
        <v>1507</v>
      </c>
      <c r="M100" s="59" t="s">
        <v>0</v>
      </c>
      <c r="N100" s="183">
        <v>411120111</v>
      </c>
      <c r="Q100" s="203">
        <f t="shared" si="14"/>
        <v>17</v>
      </c>
      <c r="R100" s="203">
        <f>VLOOKUP(Q100,CHOOSE({1,2},$K$84:$K$109,$J$84:$J$109),2,0)</f>
        <v>20</v>
      </c>
      <c r="S100" s="203" t="str">
        <f t="shared" si="15"/>
        <v>C</v>
      </c>
      <c r="T100" s="203" t="str">
        <f t="shared" si="20"/>
        <v>C</v>
      </c>
      <c r="U100" s="17" t="b">
        <f t="shared" si="13"/>
        <v>1</v>
      </c>
      <c r="W100" s="18">
        <f t="shared" si="16"/>
        <v>17</v>
      </c>
      <c r="X100" s="19" t="str">
        <f t="shared" si="17"/>
        <v/>
      </c>
      <c r="Y100" s="19" t="str">
        <f t="shared" si="18"/>
        <v/>
      </c>
      <c r="AJ100" s="151">
        <f t="shared" si="19"/>
        <v>710080201</v>
      </c>
      <c r="AK100" s="49"/>
      <c r="AL100" s="49" t="s">
        <v>36</v>
      </c>
      <c r="AM100" t="s">
        <v>261</v>
      </c>
      <c r="AN100" s="152">
        <v>710080201</v>
      </c>
      <c r="AO100" s="49" t="s">
        <v>1124</v>
      </c>
    </row>
    <row r="101" spans="1:41" x14ac:dyDescent="0.25">
      <c r="A101" s="260"/>
      <c r="B101" s="56">
        <v>18</v>
      </c>
      <c r="C101" s="57">
        <v>18</v>
      </c>
      <c r="D101" s="58" t="s">
        <v>1507</v>
      </c>
      <c r="E101" s="59" t="s">
        <v>0</v>
      </c>
      <c r="F101" s="183">
        <v>412020112</v>
      </c>
      <c r="G101" s="2"/>
      <c r="H101" s="3"/>
      <c r="I101" s="260"/>
      <c r="J101" s="56">
        <v>18</v>
      </c>
      <c r="K101" s="57">
        <v>19</v>
      </c>
      <c r="L101" s="58" t="s">
        <v>1507</v>
      </c>
      <c r="M101" s="59" t="s">
        <v>155</v>
      </c>
      <c r="N101" s="183">
        <v>411030103</v>
      </c>
      <c r="Q101" s="203">
        <f t="shared" si="14"/>
        <v>18</v>
      </c>
      <c r="R101" s="203">
        <f>VLOOKUP(Q101,CHOOSE({1,2},$K$84:$K$109,$J$84:$J$109),2,0)</f>
        <v>19</v>
      </c>
      <c r="S101" s="203" t="str">
        <f t="shared" si="15"/>
        <v>A</v>
      </c>
      <c r="T101" s="203" t="str">
        <f t="shared" si="20"/>
        <v>A</v>
      </c>
      <c r="U101" s="17" t="b">
        <f t="shared" si="13"/>
        <v>1</v>
      </c>
      <c r="W101" s="18">
        <f t="shared" si="16"/>
        <v>18</v>
      </c>
      <c r="X101" s="19" t="str">
        <f t="shared" si="17"/>
        <v/>
      </c>
      <c r="Y101" s="19" t="str">
        <f t="shared" si="18"/>
        <v/>
      </c>
      <c r="AJ101" s="151">
        <f t="shared" si="19"/>
        <v>711010101</v>
      </c>
      <c r="AK101" s="49"/>
      <c r="AL101" s="49" t="s">
        <v>36</v>
      </c>
      <c r="AM101" t="s">
        <v>227</v>
      </c>
      <c r="AN101" s="152">
        <v>711010101</v>
      </c>
      <c r="AO101" s="49" t="s">
        <v>1127</v>
      </c>
    </row>
    <row r="102" spans="1:41" x14ac:dyDescent="0.25">
      <c r="A102" s="260"/>
      <c r="B102" s="56">
        <v>19</v>
      </c>
      <c r="C102" s="57">
        <v>19</v>
      </c>
      <c r="D102" s="58" t="s">
        <v>1507</v>
      </c>
      <c r="E102" s="59" t="s">
        <v>155</v>
      </c>
      <c r="F102" s="183">
        <v>411030103</v>
      </c>
      <c r="G102" s="2"/>
      <c r="H102" s="3"/>
      <c r="I102" s="260"/>
      <c r="J102" s="56">
        <v>19</v>
      </c>
      <c r="K102" s="57">
        <v>18</v>
      </c>
      <c r="L102" s="58" t="s">
        <v>1507</v>
      </c>
      <c r="M102" s="59" t="s">
        <v>0</v>
      </c>
      <c r="N102" s="183">
        <v>412020112</v>
      </c>
      <c r="Q102" s="203">
        <f t="shared" si="14"/>
        <v>19</v>
      </c>
      <c r="R102" s="203">
        <f>VLOOKUP(Q102,CHOOSE({1,2},$K$84:$K$109,$J$84:$J$109),2,0)</f>
        <v>18</v>
      </c>
      <c r="S102" s="203" t="str">
        <f t="shared" si="15"/>
        <v>E</v>
      </c>
      <c r="T102" s="203" t="str">
        <f t="shared" si="20"/>
        <v>E</v>
      </c>
      <c r="U102" s="17" t="b">
        <f t="shared" si="13"/>
        <v>1</v>
      </c>
      <c r="W102" s="18">
        <f t="shared" si="16"/>
        <v>19</v>
      </c>
      <c r="X102" s="19" t="str">
        <f t="shared" si="17"/>
        <v/>
      </c>
      <c r="Y102" s="19" t="str">
        <f t="shared" si="18"/>
        <v/>
      </c>
      <c r="AJ102" s="151">
        <f t="shared" si="19"/>
        <v>711010201</v>
      </c>
      <c r="AK102" s="49"/>
      <c r="AL102" s="49" t="s">
        <v>36</v>
      </c>
      <c r="AM102" t="s">
        <v>228</v>
      </c>
      <c r="AN102" s="152">
        <v>711010201</v>
      </c>
      <c r="AO102" s="49" t="s">
        <v>1127</v>
      </c>
    </row>
    <row r="103" spans="1:41" x14ac:dyDescent="0.25">
      <c r="A103" s="260"/>
      <c r="B103" s="56">
        <v>20</v>
      </c>
      <c r="C103" s="57">
        <v>20</v>
      </c>
      <c r="D103" s="58" t="s">
        <v>1507</v>
      </c>
      <c r="E103" s="59" t="s">
        <v>0</v>
      </c>
      <c r="F103" s="183">
        <v>411120111</v>
      </c>
      <c r="G103" s="2"/>
      <c r="H103" s="3"/>
      <c r="I103" s="260"/>
      <c r="J103" s="56">
        <v>20</v>
      </c>
      <c r="K103" s="57">
        <v>17</v>
      </c>
      <c r="L103" s="58" t="s">
        <v>1507</v>
      </c>
      <c r="M103" s="59" t="s">
        <v>153</v>
      </c>
      <c r="N103" s="183">
        <v>412020205</v>
      </c>
      <c r="Q103" s="203">
        <f t="shared" si="14"/>
        <v>20</v>
      </c>
      <c r="R103" s="203">
        <f>VLOOKUP(Q103,CHOOSE({1,2},$K$84:$K$109,$J$84:$J$109),2,0)</f>
        <v>17</v>
      </c>
      <c r="S103" s="203" t="str">
        <f t="shared" si="15"/>
        <v>A</v>
      </c>
      <c r="T103" s="203" t="str">
        <f t="shared" si="20"/>
        <v>A</v>
      </c>
      <c r="U103" s="17" t="b">
        <f t="shared" si="13"/>
        <v>1</v>
      </c>
      <c r="W103" s="18">
        <f t="shared" si="16"/>
        <v>20</v>
      </c>
      <c r="X103" s="19" t="str">
        <f t="shared" si="17"/>
        <v/>
      </c>
      <c r="Y103" s="19" t="str">
        <f t="shared" si="18"/>
        <v/>
      </c>
      <c r="AJ103" s="151">
        <f t="shared" si="19"/>
        <v>711010301</v>
      </c>
      <c r="AK103" s="49"/>
      <c r="AL103" s="49" t="s">
        <v>36</v>
      </c>
      <c r="AM103" t="s">
        <v>229</v>
      </c>
      <c r="AN103" s="152">
        <v>711010301</v>
      </c>
      <c r="AO103" s="49" t="s">
        <v>1127</v>
      </c>
    </row>
    <row r="104" spans="1:41" x14ac:dyDescent="0.25">
      <c r="A104" s="260"/>
      <c r="B104" s="56">
        <v>21</v>
      </c>
      <c r="C104" s="57">
        <v>21</v>
      </c>
      <c r="D104" s="58" t="s">
        <v>1507</v>
      </c>
      <c r="E104" s="59" t="s">
        <v>154</v>
      </c>
      <c r="F104" s="183">
        <v>412030101</v>
      </c>
      <c r="G104" s="2"/>
      <c r="H104" s="3"/>
      <c r="I104" s="260"/>
      <c r="J104" s="56">
        <v>21</v>
      </c>
      <c r="K104" s="57">
        <v>24</v>
      </c>
      <c r="L104" s="58" t="s">
        <v>1507</v>
      </c>
      <c r="M104" s="59" t="s">
        <v>155</v>
      </c>
      <c r="N104" s="183">
        <v>412040301</v>
      </c>
      <c r="Q104" s="203">
        <f t="shared" si="14"/>
        <v>21</v>
      </c>
      <c r="R104" s="203">
        <f>VLOOKUP(Q104,CHOOSE({1,2},$K$84:$K$109,$J$84:$J$109),2,0)</f>
        <v>24</v>
      </c>
      <c r="S104" s="203" t="str">
        <f t="shared" si="15"/>
        <v>D</v>
      </c>
      <c r="T104" s="203" t="str">
        <f t="shared" si="20"/>
        <v>D</v>
      </c>
      <c r="U104" s="17" t="b">
        <f t="shared" si="13"/>
        <v>1</v>
      </c>
      <c r="W104" s="18">
        <f t="shared" si="16"/>
        <v>21</v>
      </c>
      <c r="X104" s="19" t="str">
        <f t="shared" si="17"/>
        <v/>
      </c>
      <c r="Y104" s="19" t="str">
        <f t="shared" si="18"/>
        <v/>
      </c>
      <c r="AJ104" s="151">
        <f t="shared" si="19"/>
        <v>711020101</v>
      </c>
      <c r="AK104" s="49"/>
      <c r="AL104" s="49" t="s">
        <v>36</v>
      </c>
      <c r="AM104" t="s">
        <v>230</v>
      </c>
      <c r="AN104" s="152">
        <v>711020101</v>
      </c>
      <c r="AO104" s="49" t="s">
        <v>1127</v>
      </c>
    </row>
    <row r="105" spans="1:41" x14ac:dyDescent="0.25">
      <c r="A105" s="260"/>
      <c r="B105" s="56">
        <v>22</v>
      </c>
      <c r="C105" s="57">
        <v>22</v>
      </c>
      <c r="D105" s="58" t="s">
        <v>1507</v>
      </c>
      <c r="E105" s="59" t="s">
        <v>153</v>
      </c>
      <c r="F105" s="183">
        <v>412030101</v>
      </c>
      <c r="G105" s="2"/>
      <c r="H105" s="3"/>
      <c r="I105" s="260"/>
      <c r="J105" s="56">
        <v>22</v>
      </c>
      <c r="K105" s="57">
        <v>23</v>
      </c>
      <c r="L105" s="58" t="s">
        <v>1507</v>
      </c>
      <c r="M105" s="59" t="s">
        <v>154</v>
      </c>
      <c r="N105" s="183">
        <v>412030101</v>
      </c>
      <c r="Q105" s="203">
        <f t="shared" si="14"/>
        <v>22</v>
      </c>
      <c r="R105" s="203">
        <f>VLOOKUP(Q105,CHOOSE({1,2},$K$84:$K$109,$J$84:$J$109),2,0)</f>
        <v>23</v>
      </c>
      <c r="S105" s="203" t="str">
        <f t="shared" si="15"/>
        <v>C</v>
      </c>
      <c r="T105" s="203" t="str">
        <f t="shared" si="20"/>
        <v>C</v>
      </c>
      <c r="U105" s="17" t="b">
        <f t="shared" si="13"/>
        <v>1</v>
      </c>
      <c r="W105" s="18">
        <f t="shared" si="16"/>
        <v>22</v>
      </c>
      <c r="X105" s="19" t="str">
        <f t="shared" si="17"/>
        <v/>
      </c>
      <c r="Y105" s="19" t="str">
        <f t="shared" si="18"/>
        <v/>
      </c>
      <c r="AJ105" s="151">
        <f t="shared" si="19"/>
        <v>711020201</v>
      </c>
      <c r="AK105" s="49"/>
      <c r="AL105" s="49" t="s">
        <v>36</v>
      </c>
      <c r="AM105" t="s">
        <v>1140</v>
      </c>
      <c r="AN105" s="152">
        <v>711020201</v>
      </c>
      <c r="AO105" s="49" t="s">
        <v>1127</v>
      </c>
    </row>
    <row r="106" spans="1:41" ht="15" customHeight="1" x14ac:dyDescent="0.25">
      <c r="A106" s="260"/>
      <c r="B106" s="56">
        <v>23</v>
      </c>
      <c r="C106" s="57">
        <v>23</v>
      </c>
      <c r="D106" s="58" t="s">
        <v>1507</v>
      </c>
      <c r="E106" s="59" t="s">
        <v>154</v>
      </c>
      <c r="F106" s="183">
        <v>412030101</v>
      </c>
      <c r="G106" s="2"/>
      <c r="H106" s="3"/>
      <c r="I106" s="260"/>
      <c r="J106" s="56">
        <v>23</v>
      </c>
      <c r="K106" s="57">
        <v>22</v>
      </c>
      <c r="L106" s="58" t="s">
        <v>1507</v>
      </c>
      <c r="M106" s="59" t="s">
        <v>153</v>
      </c>
      <c r="N106" s="183">
        <v>412030101</v>
      </c>
      <c r="Q106" s="203">
        <f t="shared" si="14"/>
        <v>23</v>
      </c>
      <c r="R106" s="203">
        <f>VLOOKUP(Q106,CHOOSE({1,2},$K$84:$K$109,$J$84:$J$109),2,0)</f>
        <v>22</v>
      </c>
      <c r="S106" s="203" t="str">
        <f t="shared" si="15"/>
        <v>D</v>
      </c>
      <c r="T106" s="203" t="str">
        <f t="shared" si="20"/>
        <v>D</v>
      </c>
      <c r="U106" s="17" t="b">
        <f t="shared" si="13"/>
        <v>1</v>
      </c>
      <c r="W106" s="18">
        <f t="shared" si="16"/>
        <v>23</v>
      </c>
      <c r="X106" s="19" t="str">
        <f t="shared" si="17"/>
        <v/>
      </c>
      <c r="Y106" s="19" t="str">
        <f t="shared" si="18"/>
        <v/>
      </c>
      <c r="AJ106" s="151">
        <f t="shared" si="19"/>
        <v>711030101</v>
      </c>
      <c r="AK106" s="49"/>
      <c r="AL106" s="49" t="s">
        <v>36</v>
      </c>
      <c r="AM106" t="s">
        <v>231</v>
      </c>
      <c r="AN106" s="152">
        <v>711030101</v>
      </c>
      <c r="AO106" s="49" t="s">
        <v>1127</v>
      </c>
    </row>
    <row r="107" spans="1:41" x14ac:dyDescent="0.25">
      <c r="A107" s="260"/>
      <c r="B107" s="56">
        <v>24</v>
      </c>
      <c r="C107" s="57">
        <v>24</v>
      </c>
      <c r="D107" s="58" t="s">
        <v>1507</v>
      </c>
      <c r="E107" s="59" t="s">
        <v>155</v>
      </c>
      <c r="F107" s="183">
        <v>412040301</v>
      </c>
      <c r="G107" s="2"/>
      <c r="H107" s="3"/>
      <c r="I107" s="260"/>
      <c r="J107" s="56">
        <v>24</v>
      </c>
      <c r="K107" s="57">
        <v>21</v>
      </c>
      <c r="L107" s="58" t="s">
        <v>1507</v>
      </c>
      <c r="M107" s="59" t="s">
        <v>154</v>
      </c>
      <c r="N107" s="183">
        <v>412030101</v>
      </c>
      <c r="Q107" s="203">
        <f t="shared" si="14"/>
        <v>24</v>
      </c>
      <c r="R107" s="203">
        <f>VLOOKUP(Q107,CHOOSE({1,2},$K$84:$K$109,$J$84:$J$109),2,0)</f>
        <v>21</v>
      </c>
      <c r="S107" s="203" t="str">
        <f t="shared" si="15"/>
        <v>E</v>
      </c>
      <c r="T107" s="203" t="str">
        <f t="shared" si="20"/>
        <v>E</v>
      </c>
      <c r="U107" s="17" t="b">
        <f t="shared" si="13"/>
        <v>1</v>
      </c>
      <c r="W107" s="18">
        <f t="shared" si="16"/>
        <v>24</v>
      </c>
      <c r="X107" s="19" t="str">
        <f t="shared" si="17"/>
        <v/>
      </c>
      <c r="Y107" s="19" t="str">
        <f t="shared" si="18"/>
        <v/>
      </c>
      <c r="AJ107" s="151">
        <f t="shared" si="19"/>
        <v>711030201</v>
      </c>
      <c r="AK107" s="49"/>
      <c r="AL107" s="49" t="s">
        <v>36</v>
      </c>
      <c r="AM107" t="s">
        <v>1141</v>
      </c>
      <c r="AN107" s="152">
        <v>711030201</v>
      </c>
      <c r="AO107" s="49" t="s">
        <v>1127</v>
      </c>
    </row>
    <row r="108" spans="1:41" x14ac:dyDescent="0.25">
      <c r="A108" s="260"/>
      <c r="B108" s="56">
        <v>25</v>
      </c>
      <c r="C108" s="57">
        <v>25</v>
      </c>
      <c r="D108" s="58" t="s">
        <v>1507</v>
      </c>
      <c r="E108" s="59" t="s">
        <v>1</v>
      </c>
      <c r="F108" s="183">
        <v>412040301</v>
      </c>
      <c r="G108" s="2"/>
      <c r="H108" s="3"/>
      <c r="I108" s="260"/>
      <c r="J108" s="56">
        <v>25</v>
      </c>
      <c r="K108" s="57">
        <v>26</v>
      </c>
      <c r="L108" s="58" t="s">
        <v>1507</v>
      </c>
      <c r="M108" s="59" t="s">
        <v>153</v>
      </c>
      <c r="N108" s="183">
        <v>412040301</v>
      </c>
      <c r="Q108" s="203">
        <f t="shared" si="14"/>
        <v>25</v>
      </c>
      <c r="R108" s="203">
        <f>VLOOKUP(Q108,CHOOSE({1,2},$K$84:$K$109,$J$84:$J$109),2,0)</f>
        <v>26</v>
      </c>
      <c r="S108" s="203" t="str">
        <f t="shared" si="15"/>
        <v>B</v>
      </c>
      <c r="T108" s="203" t="str">
        <f t="shared" si="20"/>
        <v>B</v>
      </c>
      <c r="U108" s="17" t="b">
        <f t="shared" si="13"/>
        <v>1</v>
      </c>
      <c r="W108" s="18">
        <f t="shared" si="16"/>
        <v>25</v>
      </c>
      <c r="X108" s="19" t="str">
        <f t="shared" si="17"/>
        <v/>
      </c>
      <c r="Y108" s="19" t="str">
        <f t="shared" si="18"/>
        <v/>
      </c>
      <c r="AJ108" s="151">
        <f t="shared" si="19"/>
        <v>711040101</v>
      </c>
      <c r="AK108" s="49"/>
      <c r="AL108" s="49" t="s">
        <v>36</v>
      </c>
      <c r="AM108" t="s">
        <v>232</v>
      </c>
      <c r="AN108" s="152">
        <v>711040101</v>
      </c>
      <c r="AO108" s="49" t="s">
        <v>1127</v>
      </c>
    </row>
    <row r="109" spans="1:41" ht="15" customHeight="1" x14ac:dyDescent="0.25">
      <c r="A109" s="261"/>
      <c r="B109" s="56">
        <v>26</v>
      </c>
      <c r="C109" s="61">
        <v>26</v>
      </c>
      <c r="D109" s="70" t="s">
        <v>1507</v>
      </c>
      <c r="E109" s="71" t="s">
        <v>153</v>
      </c>
      <c r="F109" s="184">
        <v>412040301</v>
      </c>
      <c r="G109" s="2"/>
      <c r="H109" s="3"/>
      <c r="I109" s="261"/>
      <c r="J109" s="60">
        <v>26</v>
      </c>
      <c r="K109" s="61">
        <v>25</v>
      </c>
      <c r="L109" s="70" t="s">
        <v>1507</v>
      </c>
      <c r="M109" s="71" t="s">
        <v>1</v>
      </c>
      <c r="N109" s="184">
        <v>412040301</v>
      </c>
      <c r="Q109" s="204">
        <f t="shared" si="14"/>
        <v>26</v>
      </c>
      <c r="R109" s="204">
        <f>VLOOKUP(Q109,CHOOSE({1,2},$K$84:$K$109,$J$84:$J$109),2,0)</f>
        <v>25</v>
      </c>
      <c r="S109" s="204" t="str">
        <f t="shared" si="15"/>
        <v>C</v>
      </c>
      <c r="T109" s="204" t="str">
        <f t="shared" si="20"/>
        <v>C</v>
      </c>
      <c r="U109" s="80" t="b">
        <f t="shared" si="13"/>
        <v>1</v>
      </c>
      <c r="W109" s="18">
        <f t="shared" si="16"/>
        <v>26</v>
      </c>
      <c r="X109" s="19" t="str">
        <f t="shared" si="17"/>
        <v/>
      </c>
      <c r="Y109" s="19" t="str">
        <f t="shared" si="18"/>
        <v/>
      </c>
      <c r="AJ109" s="151">
        <f t="shared" si="19"/>
        <v>711040201</v>
      </c>
      <c r="AK109" s="49"/>
      <c r="AL109" s="49" t="s">
        <v>36</v>
      </c>
      <c r="AM109" t="s">
        <v>233</v>
      </c>
      <c r="AN109" s="152">
        <v>711040201</v>
      </c>
      <c r="AO109" s="49" t="s">
        <v>1127</v>
      </c>
    </row>
    <row r="110" spans="1:41" x14ac:dyDescent="0.25">
      <c r="A110" s="262" t="s">
        <v>9</v>
      </c>
      <c r="B110" s="56">
        <v>27</v>
      </c>
      <c r="C110" s="22">
        <v>27</v>
      </c>
      <c r="D110" s="23" t="s">
        <v>1508</v>
      </c>
      <c r="E110" s="24" t="s">
        <v>154</v>
      </c>
      <c r="F110" s="197">
        <v>509040103</v>
      </c>
      <c r="G110" s="2"/>
      <c r="H110" s="3"/>
      <c r="I110" s="262" t="s">
        <v>9</v>
      </c>
      <c r="J110" s="21">
        <v>27</v>
      </c>
      <c r="K110" s="22">
        <v>28</v>
      </c>
      <c r="L110" s="23" t="s">
        <v>1508</v>
      </c>
      <c r="M110" s="24" t="s">
        <v>0</v>
      </c>
      <c r="N110" s="197">
        <v>410030901</v>
      </c>
      <c r="Q110" s="82">
        <f t="shared" si="14"/>
        <v>27</v>
      </c>
      <c r="R110" s="82">
        <f>VLOOKUP(Q110,CHOOSE({1,2},$K$110:$K$123,$J$110:$J$123),2,0)</f>
        <v>28</v>
      </c>
      <c r="S110" s="82" t="str">
        <f t="shared" si="15"/>
        <v>D</v>
      </c>
      <c r="T110" s="82" t="str">
        <f t="shared" ref="T110:T123" si="21">VLOOKUP(Q110,$K$110:$M$123,3,FALSE)</f>
        <v>D</v>
      </c>
      <c r="U110" s="83" t="b">
        <f t="shared" si="13"/>
        <v>1</v>
      </c>
      <c r="W110" s="18">
        <f t="shared" si="16"/>
        <v>27</v>
      </c>
      <c r="X110" s="19" t="str">
        <f t="shared" si="17"/>
        <v/>
      </c>
      <c r="Y110" s="19" t="str">
        <f t="shared" si="18"/>
        <v/>
      </c>
      <c r="AJ110" s="151">
        <f t="shared" si="19"/>
        <v>711040301</v>
      </c>
      <c r="AK110" s="49"/>
      <c r="AL110" s="49" t="s">
        <v>36</v>
      </c>
      <c r="AM110" t="s">
        <v>234</v>
      </c>
      <c r="AN110" s="152">
        <v>711040301</v>
      </c>
      <c r="AO110" s="49" t="s">
        <v>1127</v>
      </c>
    </row>
    <row r="111" spans="1:41" x14ac:dyDescent="0.25">
      <c r="A111" s="262"/>
      <c r="B111" s="56">
        <v>28</v>
      </c>
      <c r="C111" s="26">
        <v>28</v>
      </c>
      <c r="D111" s="27" t="s">
        <v>1508</v>
      </c>
      <c r="E111" s="28" t="s">
        <v>0</v>
      </c>
      <c r="F111" s="198">
        <v>410030901</v>
      </c>
      <c r="G111" s="2"/>
      <c r="H111" s="3"/>
      <c r="I111" s="262"/>
      <c r="J111" s="25">
        <v>28</v>
      </c>
      <c r="K111" s="26">
        <v>27</v>
      </c>
      <c r="L111" s="27" t="s">
        <v>1508</v>
      </c>
      <c r="M111" s="28" t="s">
        <v>154</v>
      </c>
      <c r="N111" s="198">
        <v>509040103</v>
      </c>
      <c r="Q111" s="203">
        <f t="shared" si="14"/>
        <v>28</v>
      </c>
      <c r="R111" s="203">
        <f>VLOOKUP(Q111,CHOOSE({1,2},$K$110:$K$123,$J$110:$J$123),2,0)</f>
        <v>27</v>
      </c>
      <c r="S111" s="203" t="str">
        <f t="shared" si="15"/>
        <v>A</v>
      </c>
      <c r="T111" s="203" t="str">
        <f t="shared" si="21"/>
        <v>A</v>
      </c>
      <c r="U111" s="17" t="b">
        <f t="shared" si="13"/>
        <v>1</v>
      </c>
      <c r="W111" s="18">
        <f t="shared" si="16"/>
        <v>28</v>
      </c>
      <c r="X111" s="19" t="str">
        <f t="shared" si="17"/>
        <v/>
      </c>
      <c r="Y111" s="19" t="str">
        <f t="shared" si="18"/>
        <v/>
      </c>
      <c r="AJ111" s="151">
        <f t="shared" si="19"/>
        <v>711050101</v>
      </c>
      <c r="AK111" s="49"/>
      <c r="AL111" s="49" t="s">
        <v>36</v>
      </c>
      <c r="AM111" t="s">
        <v>235</v>
      </c>
      <c r="AN111" s="152">
        <v>711050101</v>
      </c>
      <c r="AO111" s="49" t="s">
        <v>1127</v>
      </c>
    </row>
    <row r="112" spans="1:41" ht="15" customHeight="1" x14ac:dyDescent="0.25">
      <c r="A112" s="262"/>
      <c r="B112" s="56">
        <v>29</v>
      </c>
      <c r="C112" s="26">
        <v>29</v>
      </c>
      <c r="D112" s="27" t="s">
        <v>1508</v>
      </c>
      <c r="E112" s="28" t="s">
        <v>153</v>
      </c>
      <c r="F112" s="198">
        <v>497000108</v>
      </c>
      <c r="G112" s="2"/>
      <c r="H112" s="3"/>
      <c r="I112" s="262"/>
      <c r="J112" s="25">
        <v>29</v>
      </c>
      <c r="K112" s="26">
        <v>32</v>
      </c>
      <c r="L112" s="27" t="s">
        <v>1508</v>
      </c>
      <c r="M112" s="28" t="s">
        <v>153</v>
      </c>
      <c r="N112" s="198">
        <v>511040116</v>
      </c>
      <c r="Q112" s="203">
        <f t="shared" si="14"/>
        <v>29</v>
      </c>
      <c r="R112" s="203">
        <f>VLOOKUP(Q112,CHOOSE({1,2},$K$110:$K$123,$J$110:$J$123),2,0)</f>
        <v>32</v>
      </c>
      <c r="S112" s="203" t="str">
        <f t="shared" si="15"/>
        <v>C</v>
      </c>
      <c r="T112" s="203" t="str">
        <f t="shared" si="21"/>
        <v>C</v>
      </c>
      <c r="U112" s="17" t="b">
        <f t="shared" si="13"/>
        <v>1</v>
      </c>
      <c r="W112" s="18">
        <f t="shared" si="16"/>
        <v>29</v>
      </c>
      <c r="X112" s="19" t="str">
        <f t="shared" si="17"/>
        <v/>
      </c>
      <c r="Y112" s="19" t="str">
        <f t="shared" si="18"/>
        <v/>
      </c>
      <c r="AJ112" s="151">
        <f t="shared" si="19"/>
        <v>711050201</v>
      </c>
      <c r="AK112" s="49"/>
      <c r="AL112" s="49" t="s">
        <v>36</v>
      </c>
      <c r="AM112" t="s">
        <v>236</v>
      </c>
      <c r="AN112" s="152">
        <v>711050201</v>
      </c>
      <c r="AO112" s="49" t="s">
        <v>1127</v>
      </c>
    </row>
    <row r="113" spans="1:41" ht="15" customHeight="1" x14ac:dyDescent="0.25">
      <c r="A113" s="262"/>
      <c r="B113" s="60">
        <v>30</v>
      </c>
      <c r="C113" s="26">
        <v>30</v>
      </c>
      <c r="D113" s="27" t="s">
        <v>1508</v>
      </c>
      <c r="E113" s="28" t="s">
        <v>1</v>
      </c>
      <c r="F113" s="198">
        <v>497000099</v>
      </c>
      <c r="G113" s="2"/>
      <c r="H113" s="3"/>
      <c r="I113" s="262"/>
      <c r="J113" s="25">
        <v>30</v>
      </c>
      <c r="K113" s="26">
        <v>31</v>
      </c>
      <c r="L113" s="27" t="s">
        <v>1508</v>
      </c>
      <c r="M113" s="28" t="s">
        <v>0</v>
      </c>
      <c r="N113" s="198">
        <v>410030705</v>
      </c>
      <c r="Q113" s="203">
        <f t="shared" si="14"/>
        <v>30</v>
      </c>
      <c r="R113" s="203">
        <f>VLOOKUP(Q113,CHOOSE({1,2},$K$110:$K$123,$J$110:$J$123),2,0)</f>
        <v>31</v>
      </c>
      <c r="S113" s="203" t="str">
        <f t="shared" si="15"/>
        <v>B</v>
      </c>
      <c r="T113" s="203" t="str">
        <f t="shared" si="21"/>
        <v>B</v>
      </c>
      <c r="U113" s="17" t="b">
        <f t="shared" si="13"/>
        <v>1</v>
      </c>
      <c r="W113" s="18">
        <f t="shared" si="16"/>
        <v>30</v>
      </c>
      <c r="X113" s="19" t="str">
        <f t="shared" si="17"/>
        <v/>
      </c>
      <c r="Y113" s="19" t="str">
        <f t="shared" si="18"/>
        <v/>
      </c>
      <c r="AJ113" s="151">
        <f t="shared" si="19"/>
        <v>711050301</v>
      </c>
      <c r="AK113" s="49"/>
      <c r="AL113" s="49" t="s">
        <v>36</v>
      </c>
      <c r="AM113" t="s">
        <v>1142</v>
      </c>
      <c r="AN113" s="152">
        <v>711050301</v>
      </c>
      <c r="AO113" s="49" t="s">
        <v>1127</v>
      </c>
    </row>
    <row r="114" spans="1:41" x14ac:dyDescent="0.25">
      <c r="A114" s="262"/>
      <c r="B114" s="21">
        <v>31</v>
      </c>
      <c r="C114" s="26">
        <v>31</v>
      </c>
      <c r="D114" s="27" t="s">
        <v>1508</v>
      </c>
      <c r="E114" s="28" t="s">
        <v>0</v>
      </c>
      <c r="F114" s="198">
        <v>410030705</v>
      </c>
      <c r="G114" s="2"/>
      <c r="H114" s="3"/>
      <c r="I114" s="262"/>
      <c r="J114" s="25">
        <v>31</v>
      </c>
      <c r="K114" s="26">
        <v>30</v>
      </c>
      <c r="L114" s="27" t="s">
        <v>1508</v>
      </c>
      <c r="M114" s="28" t="s">
        <v>1</v>
      </c>
      <c r="N114" s="198">
        <v>497000099</v>
      </c>
      <c r="Q114" s="203">
        <f t="shared" si="14"/>
        <v>31</v>
      </c>
      <c r="R114" s="203">
        <f>VLOOKUP(Q114,CHOOSE({1,2},$K$110:$K$123,$J$110:$J$123),2,0)</f>
        <v>30</v>
      </c>
      <c r="S114" s="203" t="str">
        <f t="shared" si="15"/>
        <v>A</v>
      </c>
      <c r="T114" s="203" t="str">
        <f t="shared" si="21"/>
        <v>A</v>
      </c>
      <c r="U114" s="17" t="b">
        <f t="shared" si="13"/>
        <v>1</v>
      </c>
      <c r="W114" s="18">
        <f t="shared" si="16"/>
        <v>31</v>
      </c>
      <c r="X114" s="19" t="str">
        <f t="shared" si="17"/>
        <v/>
      </c>
      <c r="Y114" s="19" t="str">
        <f t="shared" si="18"/>
        <v/>
      </c>
      <c r="AJ114" s="151">
        <f t="shared" si="19"/>
        <v>711050401</v>
      </c>
      <c r="AK114" s="49"/>
      <c r="AL114" s="49" t="s">
        <v>36</v>
      </c>
      <c r="AM114" t="s">
        <v>1143</v>
      </c>
      <c r="AN114" s="152">
        <v>711050401</v>
      </c>
      <c r="AO114" s="49" t="s">
        <v>1127</v>
      </c>
    </row>
    <row r="115" spans="1:41" ht="15" customHeight="1" x14ac:dyDescent="0.25">
      <c r="A115" s="262"/>
      <c r="B115" s="25">
        <v>32</v>
      </c>
      <c r="C115" s="26">
        <v>32</v>
      </c>
      <c r="D115" s="27" t="s">
        <v>1508</v>
      </c>
      <c r="E115" s="28" t="s">
        <v>153</v>
      </c>
      <c r="F115" s="198">
        <v>511040116</v>
      </c>
      <c r="G115" s="2"/>
      <c r="H115" s="3"/>
      <c r="I115" s="262"/>
      <c r="J115" s="25">
        <v>32</v>
      </c>
      <c r="K115" s="26">
        <v>29</v>
      </c>
      <c r="L115" s="27" t="s">
        <v>1508</v>
      </c>
      <c r="M115" s="28" t="s">
        <v>153</v>
      </c>
      <c r="N115" s="198">
        <v>497000108</v>
      </c>
      <c r="Q115" s="203">
        <f t="shared" si="14"/>
        <v>32</v>
      </c>
      <c r="R115" s="203">
        <f>VLOOKUP(Q115,CHOOSE({1,2},$K$110:$K$123,$J$110:$J$123),2,0)</f>
        <v>29</v>
      </c>
      <c r="S115" s="203" t="str">
        <f t="shared" si="15"/>
        <v>C</v>
      </c>
      <c r="T115" s="203" t="str">
        <f t="shared" si="21"/>
        <v>C</v>
      </c>
      <c r="U115" s="17" t="b">
        <f t="shared" si="13"/>
        <v>1</v>
      </c>
      <c r="W115" s="18">
        <f t="shared" si="16"/>
        <v>32</v>
      </c>
      <c r="X115" s="19" t="str">
        <f t="shared" si="17"/>
        <v/>
      </c>
      <c r="Y115" s="19" t="str">
        <f t="shared" si="18"/>
        <v>C</v>
      </c>
      <c r="AJ115" s="151">
        <f t="shared" si="19"/>
        <v>711060101</v>
      </c>
      <c r="AK115" s="49"/>
      <c r="AL115" s="49" t="s">
        <v>36</v>
      </c>
      <c r="AM115" t="s">
        <v>237</v>
      </c>
      <c r="AN115" s="152">
        <v>711060101</v>
      </c>
      <c r="AO115" s="49" t="s">
        <v>1127</v>
      </c>
    </row>
    <row r="116" spans="1:41" ht="15" customHeight="1" x14ac:dyDescent="0.25">
      <c r="A116" s="262"/>
      <c r="B116" s="25">
        <v>33</v>
      </c>
      <c r="C116" s="26">
        <v>33</v>
      </c>
      <c r="D116" s="27" t="s">
        <v>1508</v>
      </c>
      <c r="E116" s="28" t="s">
        <v>1</v>
      </c>
      <c r="F116" s="198">
        <v>497000099</v>
      </c>
      <c r="G116" s="2"/>
      <c r="H116" s="3"/>
      <c r="I116" s="262"/>
      <c r="J116" s="25">
        <v>33</v>
      </c>
      <c r="K116" s="26">
        <v>36</v>
      </c>
      <c r="L116" s="27" t="s">
        <v>1508</v>
      </c>
      <c r="M116" s="28" t="s">
        <v>153</v>
      </c>
      <c r="N116" s="198">
        <v>512030205</v>
      </c>
      <c r="Q116" s="203">
        <f t="shared" si="14"/>
        <v>33</v>
      </c>
      <c r="R116" s="203">
        <f>VLOOKUP(Q116,CHOOSE({1,2},$K$110:$K$123,$J$110:$J$123),2,0)</f>
        <v>36</v>
      </c>
      <c r="S116" s="203" t="str">
        <f t="shared" si="15"/>
        <v>B</v>
      </c>
      <c r="T116" s="203" t="str">
        <f t="shared" si="21"/>
        <v>B</v>
      </c>
      <c r="U116" s="17" t="b">
        <f t="shared" si="13"/>
        <v>1</v>
      </c>
      <c r="W116" s="18">
        <f t="shared" si="16"/>
        <v>33</v>
      </c>
      <c r="X116" s="19" t="str">
        <f t="shared" si="17"/>
        <v>B</v>
      </c>
      <c r="Y116" s="19" t="str">
        <f t="shared" si="18"/>
        <v>C</v>
      </c>
      <c r="AJ116" s="151">
        <f t="shared" si="19"/>
        <v>711060201</v>
      </c>
      <c r="AK116" s="49"/>
      <c r="AL116" s="49" t="s">
        <v>36</v>
      </c>
      <c r="AM116" t="s">
        <v>238</v>
      </c>
      <c r="AN116" s="152">
        <v>711060201</v>
      </c>
      <c r="AO116" s="49" t="s">
        <v>1127</v>
      </c>
    </row>
    <row r="117" spans="1:41" ht="15" customHeight="1" x14ac:dyDescent="0.25">
      <c r="A117" s="262"/>
      <c r="B117" s="25">
        <v>34</v>
      </c>
      <c r="C117" s="26">
        <v>34</v>
      </c>
      <c r="D117" s="27" t="s">
        <v>1508</v>
      </c>
      <c r="E117" s="28" t="s">
        <v>1</v>
      </c>
      <c r="F117" s="198">
        <v>497000099</v>
      </c>
      <c r="G117" s="2"/>
      <c r="H117" s="3"/>
      <c r="I117" s="262"/>
      <c r="J117" s="25">
        <v>34</v>
      </c>
      <c r="K117" s="26">
        <v>35</v>
      </c>
      <c r="L117" s="27" t="s">
        <v>1508</v>
      </c>
      <c r="M117" s="28" t="s">
        <v>154</v>
      </c>
      <c r="N117" s="198">
        <v>512030201</v>
      </c>
      <c r="Q117" s="203">
        <f t="shared" si="14"/>
        <v>34</v>
      </c>
      <c r="R117" s="203">
        <f>VLOOKUP(Q117,CHOOSE({1,2},$K$110:$K$123,$J$110:$J$123),2,0)</f>
        <v>35</v>
      </c>
      <c r="S117" s="203" t="str">
        <f t="shared" si="15"/>
        <v>B</v>
      </c>
      <c r="T117" s="203" t="str">
        <f t="shared" si="21"/>
        <v>B</v>
      </c>
      <c r="U117" s="17" t="b">
        <f t="shared" si="13"/>
        <v>1</v>
      </c>
      <c r="W117" s="18">
        <f t="shared" si="16"/>
        <v>34</v>
      </c>
      <c r="X117" s="19" t="str">
        <f t="shared" si="17"/>
        <v>B</v>
      </c>
      <c r="Y117" s="19" t="str">
        <f t="shared" si="18"/>
        <v/>
      </c>
      <c r="AJ117" s="151">
        <f t="shared" si="19"/>
        <v>711060301</v>
      </c>
      <c r="AK117" s="49"/>
      <c r="AL117" s="49" t="s">
        <v>36</v>
      </c>
      <c r="AM117" t="s">
        <v>1144</v>
      </c>
      <c r="AN117" s="152">
        <v>711060301</v>
      </c>
      <c r="AO117" s="49" t="s">
        <v>1127</v>
      </c>
    </row>
    <row r="118" spans="1:41" ht="15" customHeight="1" x14ac:dyDescent="0.25">
      <c r="A118" s="262"/>
      <c r="B118" s="25">
        <v>35</v>
      </c>
      <c r="C118" s="26">
        <v>35</v>
      </c>
      <c r="D118" s="27" t="s">
        <v>1508</v>
      </c>
      <c r="E118" s="28" t="s">
        <v>154</v>
      </c>
      <c r="F118" s="198">
        <v>512030201</v>
      </c>
      <c r="G118" s="2"/>
      <c r="H118" s="3"/>
      <c r="I118" s="262"/>
      <c r="J118" s="25">
        <v>35</v>
      </c>
      <c r="K118" s="26">
        <v>34</v>
      </c>
      <c r="L118" s="27" t="s">
        <v>1508</v>
      </c>
      <c r="M118" s="28" t="s">
        <v>1</v>
      </c>
      <c r="N118" s="198">
        <v>497000099</v>
      </c>
      <c r="Q118" s="203">
        <f t="shared" si="14"/>
        <v>35</v>
      </c>
      <c r="R118" s="203">
        <f>VLOOKUP(Q118,CHOOSE({1,2},$K$110:$K$123,$J$110:$J$123),2,0)</f>
        <v>34</v>
      </c>
      <c r="S118" s="203" t="str">
        <f t="shared" si="15"/>
        <v>D</v>
      </c>
      <c r="T118" s="203" t="str">
        <f t="shared" si="21"/>
        <v>D</v>
      </c>
      <c r="U118" s="17" t="b">
        <f t="shared" si="13"/>
        <v>1</v>
      </c>
      <c r="W118" s="18">
        <f t="shared" si="16"/>
        <v>35</v>
      </c>
      <c r="X118" s="19" t="str">
        <f t="shared" si="17"/>
        <v/>
      </c>
      <c r="Y118" s="19" t="str">
        <f t="shared" si="18"/>
        <v>B</v>
      </c>
      <c r="AJ118" s="151">
        <f t="shared" si="19"/>
        <v>711070101</v>
      </c>
      <c r="AK118" s="49"/>
      <c r="AL118" s="49" t="s">
        <v>36</v>
      </c>
      <c r="AM118" t="s">
        <v>239</v>
      </c>
      <c r="AN118" s="152">
        <v>711070101</v>
      </c>
      <c r="AO118" s="49" t="s">
        <v>1127</v>
      </c>
    </row>
    <row r="119" spans="1:41" ht="15" customHeight="1" x14ac:dyDescent="0.25">
      <c r="A119" s="262"/>
      <c r="B119" s="25">
        <v>36</v>
      </c>
      <c r="C119" s="26">
        <v>36</v>
      </c>
      <c r="D119" s="27" t="s">
        <v>1508</v>
      </c>
      <c r="E119" s="28" t="s">
        <v>153</v>
      </c>
      <c r="F119" s="198">
        <v>512030205</v>
      </c>
      <c r="G119" s="2"/>
      <c r="H119" s="3"/>
      <c r="I119" s="262"/>
      <c r="J119" s="25">
        <v>36</v>
      </c>
      <c r="K119" s="26">
        <v>33</v>
      </c>
      <c r="L119" s="27" t="s">
        <v>1508</v>
      </c>
      <c r="M119" s="28" t="s">
        <v>1</v>
      </c>
      <c r="N119" s="198">
        <v>497000099</v>
      </c>
      <c r="Q119" s="203">
        <f t="shared" si="14"/>
        <v>36</v>
      </c>
      <c r="R119" s="203">
        <f>VLOOKUP(Q119,CHOOSE({1,2},$K$110:$K$123,$J$110:$J$123),2,0)</f>
        <v>33</v>
      </c>
      <c r="S119" s="203" t="str">
        <f t="shared" si="15"/>
        <v>C</v>
      </c>
      <c r="T119" s="203" t="str">
        <f t="shared" si="21"/>
        <v>C</v>
      </c>
      <c r="U119" s="17" t="b">
        <f t="shared" si="13"/>
        <v>1</v>
      </c>
      <c r="W119" s="18">
        <f t="shared" si="16"/>
        <v>36</v>
      </c>
      <c r="X119" s="19" t="str">
        <f t="shared" si="17"/>
        <v/>
      </c>
      <c r="Y119" s="19" t="str">
        <f t="shared" si="18"/>
        <v>B</v>
      </c>
      <c r="AJ119" s="151">
        <f t="shared" si="19"/>
        <v>711070201</v>
      </c>
      <c r="AK119" s="49"/>
      <c r="AL119" s="49" t="s">
        <v>36</v>
      </c>
      <c r="AM119" t="s">
        <v>43</v>
      </c>
      <c r="AN119" s="152">
        <v>711070201</v>
      </c>
      <c r="AO119" s="49" t="s">
        <v>1127</v>
      </c>
    </row>
    <row r="120" spans="1:41" ht="15" customHeight="1" x14ac:dyDescent="0.25">
      <c r="A120" s="262"/>
      <c r="B120" s="25">
        <v>37</v>
      </c>
      <c r="C120" s="26">
        <v>37</v>
      </c>
      <c r="D120" s="27" t="s">
        <v>1508</v>
      </c>
      <c r="E120" s="28" t="s">
        <v>155</v>
      </c>
      <c r="F120" s="198">
        <v>410030901</v>
      </c>
      <c r="G120" s="2"/>
      <c r="H120" s="3"/>
      <c r="I120" s="262"/>
      <c r="J120" s="25">
        <v>37</v>
      </c>
      <c r="K120" s="26">
        <v>40</v>
      </c>
      <c r="L120" s="27" t="s">
        <v>1508</v>
      </c>
      <c r="M120" s="28" t="s">
        <v>155</v>
      </c>
      <c r="N120" s="198">
        <v>509040103</v>
      </c>
      <c r="Q120" s="203">
        <f t="shared" si="14"/>
        <v>37</v>
      </c>
      <c r="R120" s="203">
        <f>VLOOKUP(Q120,CHOOSE({1,2},$K$110:$K$123,$J$110:$J$123),2,0)</f>
        <v>40</v>
      </c>
      <c r="S120" s="203" t="str">
        <f t="shared" si="15"/>
        <v>E</v>
      </c>
      <c r="T120" s="203" t="str">
        <f t="shared" si="21"/>
        <v>E</v>
      </c>
      <c r="U120" s="17" t="b">
        <f t="shared" si="13"/>
        <v>1</v>
      </c>
      <c r="W120" s="18">
        <f t="shared" si="16"/>
        <v>37</v>
      </c>
      <c r="X120" s="19" t="str">
        <f t="shared" si="17"/>
        <v/>
      </c>
      <c r="Y120" s="19" t="str">
        <f t="shared" si="18"/>
        <v/>
      </c>
      <c r="AJ120" s="151">
        <f t="shared" si="19"/>
        <v>711070301</v>
      </c>
      <c r="AK120" s="49"/>
      <c r="AL120" s="49" t="s">
        <v>36</v>
      </c>
      <c r="AM120" t="s">
        <v>926</v>
      </c>
      <c r="AN120" s="152">
        <v>711070301</v>
      </c>
      <c r="AO120" s="49" t="s">
        <v>1127</v>
      </c>
    </row>
    <row r="121" spans="1:41" ht="15" customHeight="1" x14ac:dyDescent="0.25">
      <c r="A121" s="262"/>
      <c r="B121" s="25">
        <v>38</v>
      </c>
      <c r="C121" s="26">
        <v>38</v>
      </c>
      <c r="D121" s="27" t="s">
        <v>1508</v>
      </c>
      <c r="E121" s="28" t="s">
        <v>154</v>
      </c>
      <c r="F121" s="198">
        <v>410030901</v>
      </c>
      <c r="G121" s="2"/>
      <c r="H121" s="3"/>
      <c r="I121" s="262"/>
      <c r="J121" s="25">
        <v>38</v>
      </c>
      <c r="K121" s="26">
        <v>39</v>
      </c>
      <c r="L121" s="27" t="s">
        <v>1508</v>
      </c>
      <c r="M121" s="28" t="s">
        <v>1</v>
      </c>
      <c r="N121" s="198">
        <v>410030901</v>
      </c>
      <c r="Q121" s="203">
        <f t="shared" si="14"/>
        <v>38</v>
      </c>
      <c r="R121" s="203">
        <f>VLOOKUP(Q121,CHOOSE({1,2},$K$110:$K$123,$J$110:$J$123),2,0)</f>
        <v>39</v>
      </c>
      <c r="S121" s="203" t="str">
        <f t="shared" si="15"/>
        <v>D</v>
      </c>
      <c r="T121" s="203" t="str">
        <f t="shared" si="21"/>
        <v>D</v>
      </c>
      <c r="U121" s="17" t="b">
        <f t="shared" si="13"/>
        <v>1</v>
      </c>
      <c r="W121" s="18">
        <f t="shared" si="16"/>
        <v>38</v>
      </c>
      <c r="X121" s="19" t="str">
        <f t="shared" si="17"/>
        <v/>
      </c>
      <c r="Y121" s="19" t="str">
        <f t="shared" si="18"/>
        <v/>
      </c>
      <c r="AJ121" s="151">
        <f t="shared" si="19"/>
        <v>711070401</v>
      </c>
      <c r="AK121" s="49"/>
      <c r="AL121" s="49" t="s">
        <v>36</v>
      </c>
      <c r="AM121" t="s">
        <v>927</v>
      </c>
      <c r="AN121" s="152">
        <v>711070401</v>
      </c>
      <c r="AO121" s="49" t="s">
        <v>1127</v>
      </c>
    </row>
    <row r="122" spans="1:41" ht="15" customHeight="1" x14ac:dyDescent="0.25">
      <c r="A122" s="262"/>
      <c r="B122" s="25">
        <v>39</v>
      </c>
      <c r="C122" s="26">
        <v>39</v>
      </c>
      <c r="D122" s="27" t="s">
        <v>1508</v>
      </c>
      <c r="E122" s="28" t="s">
        <v>1</v>
      </c>
      <c r="F122" s="198">
        <v>410030901</v>
      </c>
      <c r="G122" s="2"/>
      <c r="H122" s="3"/>
      <c r="I122" s="262"/>
      <c r="J122" s="25">
        <v>39</v>
      </c>
      <c r="K122" s="26">
        <v>38</v>
      </c>
      <c r="L122" s="27" t="s">
        <v>1508</v>
      </c>
      <c r="M122" s="28" t="s">
        <v>154</v>
      </c>
      <c r="N122" s="198">
        <v>410030901</v>
      </c>
      <c r="Q122" s="203">
        <f t="shared" si="14"/>
        <v>39</v>
      </c>
      <c r="R122" s="203">
        <f>VLOOKUP(Q122,CHOOSE({1,2},$K$110:$K$123,$J$110:$J$123),2,0)</f>
        <v>38</v>
      </c>
      <c r="S122" s="203" t="str">
        <f t="shared" si="15"/>
        <v>B</v>
      </c>
      <c r="T122" s="203" t="str">
        <f t="shared" si="21"/>
        <v>B</v>
      </c>
      <c r="U122" s="17" t="b">
        <f t="shared" si="13"/>
        <v>1</v>
      </c>
      <c r="W122" s="18">
        <f t="shared" si="16"/>
        <v>39</v>
      </c>
      <c r="X122" s="19" t="str">
        <f t="shared" si="17"/>
        <v/>
      </c>
      <c r="Y122" s="19" t="str">
        <f t="shared" si="18"/>
        <v/>
      </c>
      <c r="AJ122" s="151">
        <f t="shared" si="19"/>
        <v>711070501</v>
      </c>
      <c r="AK122" s="49"/>
      <c r="AL122" s="49" t="s">
        <v>36</v>
      </c>
      <c r="AM122" t="s">
        <v>240</v>
      </c>
      <c r="AN122" s="152">
        <v>711070501</v>
      </c>
      <c r="AO122" s="49" t="s">
        <v>1127</v>
      </c>
    </row>
    <row r="123" spans="1:41" ht="15" customHeight="1" x14ac:dyDescent="0.25">
      <c r="A123" s="263"/>
      <c r="B123" s="29">
        <v>40</v>
      </c>
      <c r="C123" s="30">
        <v>40</v>
      </c>
      <c r="D123" s="31" t="s">
        <v>1508</v>
      </c>
      <c r="E123" s="32" t="s">
        <v>155</v>
      </c>
      <c r="F123" s="199">
        <v>509040103</v>
      </c>
      <c r="G123" s="2"/>
      <c r="H123" s="3"/>
      <c r="I123" s="263"/>
      <c r="J123" s="29">
        <v>40</v>
      </c>
      <c r="K123" s="30">
        <v>37</v>
      </c>
      <c r="L123" s="31" t="s">
        <v>1508</v>
      </c>
      <c r="M123" s="32" t="s">
        <v>155</v>
      </c>
      <c r="N123" s="199">
        <v>410030901</v>
      </c>
      <c r="Q123" s="204">
        <f t="shared" si="14"/>
        <v>40</v>
      </c>
      <c r="R123" s="204">
        <f>VLOOKUP(Q123,CHOOSE({1,2},$K$110:$K$123,$J$110:$J$123),2,0)</f>
        <v>37</v>
      </c>
      <c r="S123" s="204" t="str">
        <f t="shared" si="15"/>
        <v>E</v>
      </c>
      <c r="T123" s="204" t="str">
        <f t="shared" si="21"/>
        <v>E</v>
      </c>
      <c r="U123" s="80" t="b">
        <f t="shared" si="13"/>
        <v>1</v>
      </c>
      <c r="W123" s="18">
        <f t="shared" si="16"/>
        <v>40</v>
      </c>
      <c r="X123" s="19" t="str">
        <f t="shared" si="17"/>
        <v/>
      </c>
      <c r="Y123" s="19" t="str">
        <f t="shared" si="18"/>
        <v>E</v>
      </c>
      <c r="AJ123" s="151">
        <f t="shared" si="19"/>
        <v>711080101</v>
      </c>
      <c r="AK123" s="49"/>
      <c r="AL123" s="49" t="s">
        <v>36</v>
      </c>
      <c r="AM123" t="s">
        <v>241</v>
      </c>
      <c r="AN123" s="152">
        <v>711080101</v>
      </c>
      <c r="AO123" s="49" t="s">
        <v>1127</v>
      </c>
    </row>
    <row r="124" spans="1:41" ht="15" customHeight="1" x14ac:dyDescent="0.25">
      <c r="A124" s="255" t="s">
        <v>10</v>
      </c>
      <c r="B124" s="64">
        <v>1</v>
      </c>
      <c r="C124" s="65">
        <v>1</v>
      </c>
      <c r="D124" s="66" t="s">
        <v>1509</v>
      </c>
      <c r="E124" s="67" t="s">
        <v>154</v>
      </c>
      <c r="F124" s="193">
        <v>106030000</v>
      </c>
      <c r="G124" s="2"/>
      <c r="H124" s="3"/>
      <c r="I124" s="256" t="s">
        <v>10</v>
      </c>
      <c r="J124" s="62">
        <v>1</v>
      </c>
      <c r="K124" s="63">
        <v>4</v>
      </c>
      <c r="L124" s="66" t="s">
        <v>1509</v>
      </c>
      <c r="M124" s="67" t="s">
        <v>155</v>
      </c>
      <c r="N124" s="193">
        <v>103070301</v>
      </c>
      <c r="Q124" s="16">
        <f t="shared" si="14"/>
        <v>1</v>
      </c>
      <c r="R124" s="16">
        <f>VLOOKUP(Q124,CHOOSE({1,2},$K$124:$K$137,$J$124:$J$137),2,0)</f>
        <v>4</v>
      </c>
      <c r="S124" s="16" t="str">
        <f>IF(E124="","",E124)</f>
        <v>D</v>
      </c>
      <c r="T124" s="108" t="str">
        <f t="shared" ref="T124:T137" si="22">VLOOKUP(Q124,$K$124:$M$137,3,FALSE)</f>
        <v>D</v>
      </c>
      <c r="U124" s="17" t="b">
        <f t="shared" si="13"/>
        <v>1</v>
      </c>
      <c r="W124" s="18">
        <f t="shared" si="16"/>
        <v>1</v>
      </c>
      <c r="X124" s="19" t="str">
        <f t="shared" si="17"/>
        <v/>
      </c>
      <c r="Y124" s="19" t="str">
        <f t="shared" si="18"/>
        <v>E</v>
      </c>
      <c r="AJ124" s="151">
        <f t="shared" si="19"/>
        <v>711080201</v>
      </c>
      <c r="AK124" s="49"/>
      <c r="AL124" s="49" t="s">
        <v>36</v>
      </c>
      <c r="AM124" t="s">
        <v>242</v>
      </c>
      <c r="AN124" s="152">
        <v>711080201</v>
      </c>
      <c r="AO124" s="49" t="s">
        <v>1127</v>
      </c>
    </row>
    <row r="125" spans="1:41" x14ac:dyDescent="0.25">
      <c r="A125" s="256"/>
      <c r="B125" s="64">
        <v>2</v>
      </c>
      <c r="C125" s="65">
        <v>2</v>
      </c>
      <c r="D125" s="66" t="s">
        <v>1509</v>
      </c>
      <c r="E125" s="67" t="s">
        <v>1</v>
      </c>
      <c r="F125" s="193">
        <v>103050000</v>
      </c>
      <c r="G125" s="2"/>
      <c r="H125" s="3"/>
      <c r="I125" s="256"/>
      <c r="J125" s="64">
        <v>2</v>
      </c>
      <c r="K125" s="65">
        <v>3</v>
      </c>
      <c r="L125" s="66" t="s">
        <v>1509</v>
      </c>
      <c r="M125" s="67" t="s">
        <v>153</v>
      </c>
      <c r="N125" s="193">
        <v>104030501</v>
      </c>
      <c r="Q125" s="16">
        <f t="shared" si="14"/>
        <v>2</v>
      </c>
      <c r="R125" s="16">
        <f>VLOOKUP(Q125,CHOOSE({1,2},$K$124:$K$137,$J$124:$J$137),2,0)</f>
        <v>3</v>
      </c>
      <c r="S125" s="16" t="str">
        <f t="shared" si="15"/>
        <v>B</v>
      </c>
      <c r="T125" s="108" t="str">
        <f t="shared" si="22"/>
        <v>B</v>
      </c>
      <c r="U125" s="17" t="b">
        <f t="shared" si="13"/>
        <v>1</v>
      </c>
      <c r="W125" s="18">
        <f t="shared" si="16"/>
        <v>2</v>
      </c>
      <c r="X125" s="19" t="str">
        <f t="shared" si="17"/>
        <v/>
      </c>
      <c r="Y125" s="19" t="str">
        <f t="shared" si="18"/>
        <v/>
      </c>
      <c r="AJ125" s="151">
        <f t="shared" si="19"/>
        <v>711080301</v>
      </c>
      <c r="AK125" s="49"/>
      <c r="AL125" s="49" t="s">
        <v>36</v>
      </c>
      <c r="AM125" t="s">
        <v>243</v>
      </c>
      <c r="AN125" s="152">
        <v>711080301</v>
      </c>
      <c r="AO125" s="49" t="s">
        <v>1127</v>
      </c>
    </row>
    <row r="126" spans="1:41" x14ac:dyDescent="0.25">
      <c r="A126" s="256"/>
      <c r="B126" s="64">
        <v>3</v>
      </c>
      <c r="C126" s="65">
        <v>3</v>
      </c>
      <c r="D126" s="66" t="s">
        <v>1509</v>
      </c>
      <c r="E126" s="67" t="s">
        <v>153</v>
      </c>
      <c r="F126" s="193">
        <v>104030501</v>
      </c>
      <c r="G126" s="2"/>
      <c r="H126" s="3"/>
      <c r="I126" s="256"/>
      <c r="J126" s="64">
        <v>3</v>
      </c>
      <c r="K126" s="65">
        <v>2</v>
      </c>
      <c r="L126" s="66" t="s">
        <v>1509</v>
      </c>
      <c r="M126" s="67" t="s">
        <v>1</v>
      </c>
      <c r="N126" s="193">
        <v>103050000</v>
      </c>
      <c r="Q126" s="16">
        <f t="shared" si="14"/>
        <v>3</v>
      </c>
      <c r="R126" s="16">
        <f>VLOOKUP(Q126,CHOOSE({1,2},$K$124:$K$137,$J$124:$J$137),2,0)</f>
        <v>2</v>
      </c>
      <c r="S126" s="16" t="str">
        <f t="shared" si="15"/>
        <v>C</v>
      </c>
      <c r="T126" s="108" t="str">
        <f t="shared" si="22"/>
        <v>C</v>
      </c>
      <c r="U126" s="17" t="b">
        <f t="shared" si="13"/>
        <v>1</v>
      </c>
      <c r="W126" s="18">
        <f t="shared" si="16"/>
        <v>3</v>
      </c>
      <c r="X126" s="19" t="str">
        <f t="shared" si="17"/>
        <v/>
      </c>
      <c r="Y126" s="19" t="str">
        <f t="shared" si="18"/>
        <v/>
      </c>
      <c r="AJ126" s="151">
        <f t="shared" si="19"/>
        <v>711080401</v>
      </c>
      <c r="AK126" s="49"/>
      <c r="AL126" s="49" t="s">
        <v>36</v>
      </c>
      <c r="AM126" t="s">
        <v>244</v>
      </c>
      <c r="AN126" s="152">
        <v>711080401</v>
      </c>
      <c r="AO126" s="49" t="s">
        <v>1127</v>
      </c>
    </row>
    <row r="127" spans="1:41" x14ac:dyDescent="0.25">
      <c r="A127" s="256"/>
      <c r="B127" s="64">
        <v>4</v>
      </c>
      <c r="C127" s="65">
        <v>4</v>
      </c>
      <c r="D127" s="66" t="s">
        <v>1509</v>
      </c>
      <c r="E127" s="67" t="s">
        <v>155</v>
      </c>
      <c r="F127" s="193">
        <v>103070301</v>
      </c>
      <c r="G127" s="2"/>
      <c r="H127" s="3"/>
      <c r="I127" s="256"/>
      <c r="J127" s="64">
        <v>4</v>
      </c>
      <c r="K127" s="65">
        <v>1</v>
      </c>
      <c r="L127" s="66" t="s">
        <v>1509</v>
      </c>
      <c r="M127" s="67" t="s">
        <v>154</v>
      </c>
      <c r="N127" s="193">
        <v>106030000</v>
      </c>
      <c r="Q127" s="16">
        <f t="shared" si="14"/>
        <v>4</v>
      </c>
      <c r="R127" s="16">
        <f>VLOOKUP(Q127,CHOOSE({1,2},$K$124:$K$137,$J$124:$J$137),2,0)</f>
        <v>1</v>
      </c>
      <c r="S127" s="16" t="str">
        <f t="shared" si="15"/>
        <v>E</v>
      </c>
      <c r="T127" s="108" t="str">
        <f t="shared" si="22"/>
        <v>E</v>
      </c>
      <c r="U127" s="17" t="b">
        <f t="shared" ref="U127:U158" si="23">EXACT(T127,S127)</f>
        <v>1</v>
      </c>
      <c r="W127" s="18">
        <f t="shared" si="16"/>
        <v>4</v>
      </c>
      <c r="X127" s="19" t="str">
        <f t="shared" si="17"/>
        <v/>
      </c>
      <c r="Y127" s="19" t="str">
        <f t="shared" si="18"/>
        <v>D</v>
      </c>
      <c r="AJ127" s="151">
        <f t="shared" si="19"/>
        <v>711080501</v>
      </c>
      <c r="AK127" s="49"/>
      <c r="AL127" s="49" t="s">
        <v>36</v>
      </c>
      <c r="AM127" t="s">
        <v>245</v>
      </c>
      <c r="AN127" s="152">
        <v>711080501</v>
      </c>
      <c r="AO127" s="49" t="s">
        <v>1127</v>
      </c>
    </row>
    <row r="128" spans="1:41" x14ac:dyDescent="0.25">
      <c r="A128" s="256"/>
      <c r="B128" s="64">
        <v>5</v>
      </c>
      <c r="C128" s="65">
        <v>5</v>
      </c>
      <c r="D128" s="66" t="s">
        <v>1509</v>
      </c>
      <c r="E128" s="67" t="s">
        <v>154</v>
      </c>
      <c r="F128" s="193">
        <v>105040302</v>
      </c>
      <c r="G128" s="2"/>
      <c r="H128" s="3"/>
      <c r="I128" s="256"/>
      <c r="J128" s="64">
        <v>5</v>
      </c>
      <c r="K128" s="65">
        <v>8</v>
      </c>
      <c r="L128" s="66" t="s">
        <v>1509</v>
      </c>
      <c r="M128" s="67" t="s">
        <v>154</v>
      </c>
      <c r="N128" s="193">
        <v>102030201</v>
      </c>
      <c r="Q128" s="16">
        <f t="shared" ref="Q128:Q163" si="24">B128</f>
        <v>5</v>
      </c>
      <c r="R128" s="16">
        <f>VLOOKUP(Q128,CHOOSE({1,2},$K$124:$K$137,$J$124:$J$137),2,0)</f>
        <v>8</v>
      </c>
      <c r="S128" s="16" t="str">
        <f t="shared" ref="S128:S163" si="25">IF(E128="","",E128)</f>
        <v>D</v>
      </c>
      <c r="T128" s="108" t="str">
        <f t="shared" si="22"/>
        <v>D</v>
      </c>
      <c r="U128" s="17" t="b">
        <f t="shared" si="23"/>
        <v>1</v>
      </c>
      <c r="W128" s="18">
        <f t="shared" ref="W128:W163" si="26">B128</f>
        <v>5</v>
      </c>
      <c r="X128" s="19" t="str">
        <f t="shared" si="17"/>
        <v/>
      </c>
      <c r="Y128" s="19" t="str">
        <f t="shared" si="18"/>
        <v>D</v>
      </c>
      <c r="AJ128" s="151">
        <f t="shared" si="19"/>
        <v>712010101</v>
      </c>
      <c r="AK128" s="49"/>
      <c r="AL128" s="49" t="s">
        <v>36</v>
      </c>
      <c r="AM128" t="s">
        <v>207</v>
      </c>
      <c r="AN128" s="152">
        <v>712010101</v>
      </c>
      <c r="AO128" s="49" t="s">
        <v>1120</v>
      </c>
    </row>
    <row r="129" spans="1:41" x14ac:dyDescent="0.25">
      <c r="A129" s="256"/>
      <c r="B129" s="64">
        <v>6</v>
      </c>
      <c r="C129" s="65">
        <v>6</v>
      </c>
      <c r="D129" s="66" t="s">
        <v>1509</v>
      </c>
      <c r="E129" s="67" t="s">
        <v>153</v>
      </c>
      <c r="F129" s="193">
        <v>102100000</v>
      </c>
      <c r="G129" s="2"/>
      <c r="H129" s="3"/>
      <c r="I129" s="256"/>
      <c r="J129" s="64">
        <v>6</v>
      </c>
      <c r="K129" s="65">
        <v>7</v>
      </c>
      <c r="L129" s="66" t="s">
        <v>1509</v>
      </c>
      <c r="M129" s="67" t="s">
        <v>1</v>
      </c>
      <c r="N129" s="193">
        <v>102110000</v>
      </c>
      <c r="Q129" s="16">
        <f t="shared" si="24"/>
        <v>6</v>
      </c>
      <c r="R129" s="16">
        <f>VLOOKUP(Q129,CHOOSE({1,2},$K$124:$K$137,$J$124:$J$137),2,0)</f>
        <v>7</v>
      </c>
      <c r="S129" s="16" t="str">
        <f t="shared" si="25"/>
        <v>C</v>
      </c>
      <c r="T129" s="108" t="str">
        <f t="shared" si="22"/>
        <v>C</v>
      </c>
      <c r="U129" s="17" t="b">
        <f t="shared" si="23"/>
        <v>1</v>
      </c>
      <c r="W129" s="18">
        <f t="shared" si="26"/>
        <v>6</v>
      </c>
      <c r="X129" s="19" t="str">
        <f t="shared" ref="X129:X163" si="27">IF((EXACT(E129,E128))=TRUE,E129,IF(EXACT(E129,E130)=TRUE,E129,""))</f>
        <v/>
      </c>
      <c r="Y129" s="19" t="str">
        <f t="shared" ref="Y129:Y163" si="28">IF((EXACT(M129,M128))=TRUE,M129,IF(EXACT(M129,M130)=TRUE,M129,""))</f>
        <v/>
      </c>
      <c r="AJ129" s="151">
        <f t="shared" si="19"/>
        <v>712010201</v>
      </c>
      <c r="AK129" s="49"/>
      <c r="AL129" s="49" t="s">
        <v>36</v>
      </c>
      <c r="AM129" t="s">
        <v>208</v>
      </c>
      <c r="AN129" s="152">
        <v>712010201</v>
      </c>
      <c r="AO129" s="49" t="s">
        <v>1120</v>
      </c>
    </row>
    <row r="130" spans="1:41" ht="15" customHeight="1" x14ac:dyDescent="0.25">
      <c r="A130" s="256"/>
      <c r="B130" s="64">
        <v>7</v>
      </c>
      <c r="C130" s="65">
        <v>7</v>
      </c>
      <c r="D130" s="66" t="s">
        <v>1509</v>
      </c>
      <c r="E130" s="67" t="s">
        <v>1</v>
      </c>
      <c r="F130" s="193">
        <v>102110000</v>
      </c>
      <c r="G130" s="2"/>
      <c r="H130" s="3"/>
      <c r="I130" s="256"/>
      <c r="J130" s="64">
        <v>7</v>
      </c>
      <c r="K130" s="65">
        <v>6</v>
      </c>
      <c r="L130" s="66" t="s">
        <v>1509</v>
      </c>
      <c r="M130" s="67" t="s">
        <v>153</v>
      </c>
      <c r="N130" s="193">
        <v>102100000</v>
      </c>
      <c r="Q130" s="16">
        <f t="shared" si="24"/>
        <v>7</v>
      </c>
      <c r="R130" s="16">
        <f>VLOOKUP(Q130,CHOOSE({1,2},$K$124:$K$137,$J$124:$J$137),2,0)</f>
        <v>6</v>
      </c>
      <c r="S130" s="16" t="str">
        <f t="shared" si="25"/>
        <v>B</v>
      </c>
      <c r="T130" s="108" t="str">
        <f t="shared" si="22"/>
        <v>B</v>
      </c>
      <c r="U130" s="17" t="b">
        <f t="shared" si="23"/>
        <v>1</v>
      </c>
      <c r="W130" s="18">
        <f t="shared" si="26"/>
        <v>7</v>
      </c>
      <c r="X130" s="19" t="str">
        <f t="shared" si="27"/>
        <v/>
      </c>
      <c r="Y130" s="19" t="str">
        <f t="shared" si="28"/>
        <v/>
      </c>
      <c r="AJ130" s="151">
        <f t="shared" si="19"/>
        <v>712020101</v>
      </c>
      <c r="AK130" s="49"/>
      <c r="AL130" s="49" t="s">
        <v>36</v>
      </c>
      <c r="AM130" t="s">
        <v>209</v>
      </c>
      <c r="AN130" s="152">
        <v>712020101</v>
      </c>
      <c r="AO130" s="49" t="s">
        <v>1120</v>
      </c>
    </row>
    <row r="131" spans="1:41" x14ac:dyDescent="0.25">
      <c r="A131" s="256"/>
      <c r="B131" s="64">
        <v>8</v>
      </c>
      <c r="C131" s="65">
        <v>8</v>
      </c>
      <c r="D131" s="66" t="s">
        <v>1509</v>
      </c>
      <c r="E131" s="67" t="s">
        <v>154</v>
      </c>
      <c r="F131" s="193">
        <v>102030201</v>
      </c>
      <c r="G131" s="2"/>
      <c r="H131" s="3"/>
      <c r="I131" s="256"/>
      <c r="J131" s="64">
        <v>8</v>
      </c>
      <c r="K131" s="65">
        <v>5</v>
      </c>
      <c r="L131" s="66" t="s">
        <v>1509</v>
      </c>
      <c r="M131" s="67" t="s">
        <v>154</v>
      </c>
      <c r="N131" s="193">
        <v>105040302</v>
      </c>
      <c r="Q131" s="16">
        <f t="shared" si="24"/>
        <v>8</v>
      </c>
      <c r="R131" s="16">
        <f>VLOOKUP(Q131,CHOOSE({1,2},$K$124:$K$137,$J$124:$J$137),2,0)</f>
        <v>5</v>
      </c>
      <c r="S131" s="16" t="str">
        <f t="shared" si="25"/>
        <v>D</v>
      </c>
      <c r="T131" s="108" t="str">
        <f t="shared" si="22"/>
        <v>D</v>
      </c>
      <c r="U131" s="17" t="b">
        <f t="shared" si="23"/>
        <v>1</v>
      </c>
      <c r="W131" s="18">
        <f t="shared" si="26"/>
        <v>8</v>
      </c>
      <c r="X131" s="19" t="str">
        <f t="shared" si="27"/>
        <v/>
      </c>
      <c r="Y131" s="19" t="str">
        <f t="shared" si="28"/>
        <v/>
      </c>
      <c r="AJ131" s="151">
        <f t="shared" si="19"/>
        <v>712020301</v>
      </c>
      <c r="AK131" s="49"/>
      <c r="AL131" s="49" t="s">
        <v>36</v>
      </c>
      <c r="AM131" t="s">
        <v>877</v>
      </c>
      <c r="AN131" s="152">
        <v>712020301</v>
      </c>
      <c r="AO131" s="49" t="s">
        <v>1120</v>
      </c>
    </row>
    <row r="132" spans="1:41" x14ac:dyDescent="0.25">
      <c r="A132" s="256"/>
      <c r="B132" s="64">
        <v>9</v>
      </c>
      <c r="C132" s="65">
        <v>9</v>
      </c>
      <c r="D132" s="66" t="s">
        <v>1509</v>
      </c>
      <c r="E132" s="67" t="s">
        <v>153</v>
      </c>
      <c r="F132" s="193">
        <v>105020301</v>
      </c>
      <c r="G132" s="2"/>
      <c r="H132" s="3"/>
      <c r="I132" s="256"/>
      <c r="J132" s="64">
        <v>9</v>
      </c>
      <c r="K132" s="65">
        <v>12</v>
      </c>
      <c r="L132" s="66" t="s">
        <v>1509</v>
      </c>
      <c r="M132" s="67" t="s">
        <v>0</v>
      </c>
      <c r="N132" s="193">
        <v>102090102</v>
      </c>
      <c r="Q132" s="16">
        <f t="shared" si="24"/>
        <v>9</v>
      </c>
      <c r="R132" s="16">
        <f>VLOOKUP(Q132,CHOOSE({1,2},$K$124:$K$137,$J$124:$J$137),2,0)</f>
        <v>12</v>
      </c>
      <c r="S132" s="16" t="str">
        <f t="shared" si="25"/>
        <v>C</v>
      </c>
      <c r="T132" s="108" t="str">
        <f t="shared" si="22"/>
        <v>C</v>
      </c>
      <c r="U132" s="17" t="b">
        <f t="shared" si="23"/>
        <v>1</v>
      </c>
      <c r="W132" s="18">
        <f t="shared" si="26"/>
        <v>9</v>
      </c>
      <c r="X132" s="19" t="str">
        <f t="shared" si="27"/>
        <v/>
      </c>
      <c r="Y132" s="19" t="str">
        <f t="shared" si="28"/>
        <v>A</v>
      </c>
      <c r="AJ132" s="151">
        <f t="shared" si="19"/>
        <v>712030101</v>
      </c>
      <c r="AK132" s="49"/>
      <c r="AL132" s="49" t="s">
        <v>36</v>
      </c>
      <c r="AM132" t="s">
        <v>1138</v>
      </c>
      <c r="AN132" s="152">
        <v>712030101</v>
      </c>
      <c r="AO132" s="49" t="s">
        <v>1120</v>
      </c>
    </row>
    <row r="133" spans="1:41" x14ac:dyDescent="0.25">
      <c r="A133" s="256"/>
      <c r="B133" s="64">
        <v>10</v>
      </c>
      <c r="C133" s="65">
        <v>10</v>
      </c>
      <c r="D133" s="66" t="s">
        <v>1509</v>
      </c>
      <c r="E133" s="67" t="s">
        <v>1</v>
      </c>
      <c r="F133" s="193">
        <v>107030000</v>
      </c>
      <c r="G133" s="2"/>
      <c r="H133" s="3"/>
      <c r="I133" s="256"/>
      <c r="J133" s="64">
        <v>10</v>
      </c>
      <c r="K133" s="65">
        <v>11</v>
      </c>
      <c r="L133" s="66" t="s">
        <v>1509</v>
      </c>
      <c r="M133" s="67" t="s">
        <v>0</v>
      </c>
      <c r="N133" s="193">
        <v>103010201</v>
      </c>
      <c r="Q133" s="16">
        <f t="shared" si="24"/>
        <v>10</v>
      </c>
      <c r="R133" s="16">
        <f>VLOOKUP(Q133,CHOOSE({1,2},$K$124:$K$137,$J$124:$J$137),2,0)</f>
        <v>11</v>
      </c>
      <c r="S133" s="16" t="str">
        <f t="shared" si="25"/>
        <v>B</v>
      </c>
      <c r="T133" s="108" t="str">
        <f t="shared" si="22"/>
        <v>B</v>
      </c>
      <c r="U133" s="17" t="b">
        <f t="shared" si="23"/>
        <v>1</v>
      </c>
      <c r="W133" s="18">
        <f t="shared" si="26"/>
        <v>10</v>
      </c>
      <c r="X133" s="19" t="str">
        <f t="shared" si="27"/>
        <v/>
      </c>
      <c r="Y133" s="19" t="str">
        <f t="shared" si="28"/>
        <v>A</v>
      </c>
      <c r="AJ133" s="151">
        <f t="shared" si="19"/>
        <v>712030201</v>
      </c>
      <c r="AK133" s="49"/>
      <c r="AL133" s="49" t="s">
        <v>36</v>
      </c>
      <c r="AM133" t="s">
        <v>1137</v>
      </c>
      <c r="AN133" s="152">
        <v>712030201</v>
      </c>
      <c r="AO133" s="49" t="s">
        <v>1120</v>
      </c>
    </row>
    <row r="134" spans="1:41" x14ac:dyDescent="0.25">
      <c r="A134" s="256"/>
      <c r="B134" s="64">
        <v>11</v>
      </c>
      <c r="C134" s="65">
        <v>11</v>
      </c>
      <c r="D134" s="66" t="s">
        <v>1509</v>
      </c>
      <c r="E134" s="67" t="s">
        <v>0</v>
      </c>
      <c r="F134" s="193">
        <v>103010201</v>
      </c>
      <c r="G134" s="2"/>
      <c r="H134" s="3"/>
      <c r="I134" s="256"/>
      <c r="J134" s="64">
        <v>11</v>
      </c>
      <c r="K134" s="65">
        <v>10</v>
      </c>
      <c r="L134" s="66" t="s">
        <v>1509</v>
      </c>
      <c r="M134" s="67" t="s">
        <v>1</v>
      </c>
      <c r="N134" s="193">
        <v>107030000</v>
      </c>
      <c r="Q134" s="16">
        <f t="shared" si="24"/>
        <v>11</v>
      </c>
      <c r="R134" s="16">
        <f>VLOOKUP(Q134,CHOOSE({1,2},$K$124:$K$137,$J$124:$J$137),2,0)</f>
        <v>10</v>
      </c>
      <c r="S134" s="16" t="str">
        <f t="shared" si="25"/>
        <v>A</v>
      </c>
      <c r="T134" s="108" t="str">
        <f t="shared" si="22"/>
        <v>A</v>
      </c>
      <c r="U134" s="17" t="b">
        <f t="shared" si="23"/>
        <v>1</v>
      </c>
      <c r="W134" s="18">
        <f t="shared" si="26"/>
        <v>11</v>
      </c>
      <c r="X134" s="19" t="str">
        <f t="shared" si="27"/>
        <v>A</v>
      </c>
      <c r="Y134" s="19" t="str">
        <f t="shared" si="28"/>
        <v/>
      </c>
      <c r="AJ134" s="151">
        <f t="shared" si="19"/>
        <v>712040101</v>
      </c>
      <c r="AK134" s="49"/>
      <c r="AL134" s="49" t="s">
        <v>36</v>
      </c>
      <c r="AM134" t="s">
        <v>210</v>
      </c>
      <c r="AN134" s="152">
        <v>712040101</v>
      </c>
      <c r="AO134" s="49" t="s">
        <v>1120</v>
      </c>
    </row>
    <row r="135" spans="1:41" x14ac:dyDescent="0.25">
      <c r="A135" s="256"/>
      <c r="B135" s="64">
        <v>12</v>
      </c>
      <c r="C135" s="65">
        <v>12</v>
      </c>
      <c r="D135" s="66" t="s">
        <v>1509</v>
      </c>
      <c r="E135" s="67" t="s">
        <v>0</v>
      </c>
      <c r="F135" s="193">
        <v>102090102</v>
      </c>
      <c r="G135" s="2"/>
      <c r="H135" s="3"/>
      <c r="I135" s="256"/>
      <c r="J135" s="64">
        <v>12</v>
      </c>
      <c r="K135" s="65">
        <v>9</v>
      </c>
      <c r="L135" s="66" t="s">
        <v>1509</v>
      </c>
      <c r="M135" s="67" t="s">
        <v>153</v>
      </c>
      <c r="N135" s="193">
        <v>105020301</v>
      </c>
      <c r="Q135" s="16">
        <f t="shared" si="24"/>
        <v>12</v>
      </c>
      <c r="R135" s="16">
        <f>VLOOKUP(Q135,CHOOSE({1,2},$K$124:$K$137,$J$124:$J$137),2,0)</f>
        <v>9</v>
      </c>
      <c r="S135" s="16" t="str">
        <f t="shared" si="25"/>
        <v>A</v>
      </c>
      <c r="T135" s="108" t="str">
        <f t="shared" si="22"/>
        <v>A</v>
      </c>
      <c r="U135" s="17" t="b">
        <f t="shared" si="23"/>
        <v>1</v>
      </c>
      <c r="W135" s="18">
        <f t="shared" si="26"/>
        <v>12</v>
      </c>
      <c r="X135" s="19" t="str">
        <f t="shared" si="27"/>
        <v>A</v>
      </c>
      <c r="Y135" s="19" t="str">
        <f t="shared" si="28"/>
        <v/>
      </c>
      <c r="AJ135" s="151">
        <f t="shared" ref="AJ135:AJ198" si="29">$AN135</f>
        <v>712040201</v>
      </c>
      <c r="AK135" s="49"/>
      <c r="AL135" s="49" t="s">
        <v>36</v>
      </c>
      <c r="AM135" t="s">
        <v>211</v>
      </c>
      <c r="AN135" s="152">
        <v>712040201</v>
      </c>
      <c r="AO135" s="49" t="s">
        <v>1120</v>
      </c>
    </row>
    <row r="136" spans="1:41" x14ac:dyDescent="0.25">
      <c r="A136" s="256"/>
      <c r="B136" s="64">
        <v>13</v>
      </c>
      <c r="C136" s="65">
        <v>13</v>
      </c>
      <c r="D136" s="66" t="s">
        <v>1509</v>
      </c>
      <c r="E136" s="67" t="s">
        <v>155</v>
      </c>
      <c r="F136" s="193">
        <v>105010000</v>
      </c>
      <c r="G136" s="2"/>
      <c r="H136" s="3"/>
      <c r="I136" s="256"/>
      <c r="J136" s="64">
        <v>13</v>
      </c>
      <c r="K136" s="65">
        <v>14</v>
      </c>
      <c r="L136" s="66" t="s">
        <v>1509</v>
      </c>
      <c r="M136" s="67" t="s">
        <v>155</v>
      </c>
      <c r="N136" s="193">
        <v>105050000</v>
      </c>
      <c r="Q136" s="16">
        <f t="shared" si="24"/>
        <v>13</v>
      </c>
      <c r="R136" s="16">
        <f>VLOOKUP(Q136,CHOOSE({1,2},$K$124:$K$137,$J$124:$J$137),2,0)</f>
        <v>14</v>
      </c>
      <c r="S136" s="16" t="str">
        <f t="shared" si="25"/>
        <v>E</v>
      </c>
      <c r="T136" s="108" t="str">
        <f t="shared" si="22"/>
        <v>E</v>
      </c>
      <c r="U136" s="17" t="b">
        <f t="shared" si="23"/>
        <v>1</v>
      </c>
      <c r="W136" s="18">
        <f t="shared" si="26"/>
        <v>13</v>
      </c>
      <c r="X136" s="19" t="str">
        <f t="shared" si="27"/>
        <v>E</v>
      </c>
      <c r="Y136" s="19" t="str">
        <f t="shared" si="28"/>
        <v>E</v>
      </c>
      <c r="AJ136" s="151">
        <f t="shared" si="29"/>
        <v>712040301</v>
      </c>
      <c r="AK136" s="49"/>
      <c r="AL136" s="49" t="s">
        <v>36</v>
      </c>
      <c r="AM136" t="s">
        <v>212</v>
      </c>
      <c r="AN136" s="152">
        <v>712040301</v>
      </c>
      <c r="AO136" s="49" t="s">
        <v>1120</v>
      </c>
    </row>
    <row r="137" spans="1:41" x14ac:dyDescent="0.25">
      <c r="A137" s="257"/>
      <c r="B137" s="64">
        <v>14</v>
      </c>
      <c r="C137" s="65">
        <v>14</v>
      </c>
      <c r="D137" s="66" t="s">
        <v>1509</v>
      </c>
      <c r="E137" s="67" t="s">
        <v>155</v>
      </c>
      <c r="F137" s="193">
        <v>105050000</v>
      </c>
      <c r="G137" s="2"/>
      <c r="H137" s="3"/>
      <c r="I137" s="256"/>
      <c r="J137" s="68">
        <v>14</v>
      </c>
      <c r="K137" s="69">
        <v>13</v>
      </c>
      <c r="L137" s="66" t="s">
        <v>1509</v>
      </c>
      <c r="M137" s="67" t="s">
        <v>155</v>
      </c>
      <c r="N137" s="193">
        <v>105010000</v>
      </c>
      <c r="Q137" s="79">
        <f t="shared" si="24"/>
        <v>14</v>
      </c>
      <c r="R137" s="79">
        <f>VLOOKUP(Q137,CHOOSE({1,2},$K$124:$K$137,$J$124:$J$137),2,0)</f>
        <v>13</v>
      </c>
      <c r="S137" s="79" t="str">
        <f t="shared" si="25"/>
        <v>E</v>
      </c>
      <c r="T137" s="109" t="str">
        <f t="shared" si="22"/>
        <v>E</v>
      </c>
      <c r="U137" s="80" t="b">
        <f t="shared" si="23"/>
        <v>1</v>
      </c>
      <c r="W137" s="18">
        <f t="shared" si="26"/>
        <v>14</v>
      </c>
      <c r="X137" s="19" t="str">
        <f t="shared" si="27"/>
        <v>E</v>
      </c>
      <c r="Y137" s="19" t="str">
        <f t="shared" si="28"/>
        <v>E</v>
      </c>
      <c r="AJ137" s="151">
        <f t="shared" si="29"/>
        <v>712050101</v>
      </c>
      <c r="AK137" s="49"/>
      <c r="AL137" s="49" t="s">
        <v>36</v>
      </c>
      <c r="AM137" t="s">
        <v>213</v>
      </c>
      <c r="AN137" s="152">
        <v>712050101</v>
      </c>
      <c r="AO137" s="49" t="s">
        <v>1120</v>
      </c>
    </row>
    <row r="138" spans="1:41" x14ac:dyDescent="0.25">
      <c r="A138" s="258" t="s">
        <v>11</v>
      </c>
      <c r="B138" s="21">
        <v>15</v>
      </c>
      <c r="C138" s="22">
        <v>15</v>
      </c>
      <c r="D138" s="23" t="s">
        <v>1510</v>
      </c>
      <c r="E138" s="24" t="s">
        <v>153</v>
      </c>
      <c r="F138" s="197">
        <v>211050100</v>
      </c>
      <c r="G138" s="2"/>
      <c r="H138" s="3"/>
      <c r="I138" s="258" t="s">
        <v>11</v>
      </c>
      <c r="J138" s="21">
        <v>15</v>
      </c>
      <c r="K138" s="22">
        <v>17</v>
      </c>
      <c r="L138" s="23" t="s">
        <v>1510</v>
      </c>
      <c r="M138" s="24" t="s">
        <v>154</v>
      </c>
      <c r="N138" s="197">
        <v>211030203</v>
      </c>
      <c r="Q138" s="16">
        <f t="shared" si="24"/>
        <v>15</v>
      </c>
      <c r="R138" s="16">
        <f>VLOOKUP(Q138,CHOOSE({1,2},$K$138:$K$150,$J$138:$J$150),2,0)</f>
        <v>16</v>
      </c>
      <c r="S138" s="16" t="str">
        <f t="shared" si="25"/>
        <v>C</v>
      </c>
      <c r="T138" s="108" t="str">
        <f t="shared" ref="T138:T150" si="30">VLOOKUP(Q138,$K$138:$M$150,3,FALSE)</f>
        <v>C</v>
      </c>
      <c r="U138" s="17" t="b">
        <f t="shared" si="23"/>
        <v>1</v>
      </c>
      <c r="W138" s="18">
        <f t="shared" si="26"/>
        <v>15</v>
      </c>
      <c r="X138" s="19" t="str">
        <f t="shared" si="27"/>
        <v>C</v>
      </c>
      <c r="Y138" s="19" t="str">
        <f t="shared" si="28"/>
        <v/>
      </c>
      <c r="AJ138" s="151">
        <f t="shared" si="29"/>
        <v>712050201</v>
      </c>
      <c r="AK138" s="49"/>
      <c r="AL138" s="49" t="s">
        <v>36</v>
      </c>
      <c r="AM138" t="s">
        <v>214</v>
      </c>
      <c r="AN138" s="152">
        <v>712050201</v>
      </c>
      <c r="AO138" s="49" t="s">
        <v>1120</v>
      </c>
    </row>
    <row r="139" spans="1:41" x14ac:dyDescent="0.25">
      <c r="A139" s="258"/>
      <c r="B139" s="25">
        <v>16</v>
      </c>
      <c r="C139" s="26">
        <v>16</v>
      </c>
      <c r="D139" s="27" t="s">
        <v>1510</v>
      </c>
      <c r="E139" s="28" t="s">
        <v>153</v>
      </c>
      <c r="F139" s="198">
        <v>211060200</v>
      </c>
      <c r="G139" s="2"/>
      <c r="H139" s="3"/>
      <c r="I139" s="258"/>
      <c r="J139" s="25">
        <v>16</v>
      </c>
      <c r="K139" s="26">
        <v>15</v>
      </c>
      <c r="L139" s="27" t="s">
        <v>1510</v>
      </c>
      <c r="M139" s="28" t="s">
        <v>153</v>
      </c>
      <c r="N139" s="198">
        <v>211050100</v>
      </c>
      <c r="Q139" s="16">
        <f t="shared" si="24"/>
        <v>16</v>
      </c>
      <c r="R139" s="16">
        <f>VLOOKUP(Q139,CHOOSE({1,2},$K$138:$K$150,$J$138:$J$150),2,0)</f>
        <v>17</v>
      </c>
      <c r="S139" s="16" t="str">
        <f t="shared" si="25"/>
        <v>C</v>
      </c>
      <c r="T139" s="108" t="str">
        <f t="shared" si="30"/>
        <v>C</v>
      </c>
      <c r="U139" s="17" t="b">
        <f t="shared" si="23"/>
        <v>1</v>
      </c>
      <c r="W139" s="18">
        <f t="shared" si="26"/>
        <v>16</v>
      </c>
      <c r="X139" s="19" t="str">
        <f t="shared" si="27"/>
        <v>C</v>
      </c>
      <c r="Y139" s="19" t="str">
        <f t="shared" si="28"/>
        <v>C</v>
      </c>
      <c r="AJ139" s="151">
        <f t="shared" si="29"/>
        <v>712050301</v>
      </c>
      <c r="AK139" s="49"/>
      <c r="AL139" s="49" t="s">
        <v>36</v>
      </c>
      <c r="AM139" t="s">
        <v>215</v>
      </c>
      <c r="AN139" s="152">
        <v>712050301</v>
      </c>
      <c r="AO139" s="49" t="s">
        <v>1120</v>
      </c>
    </row>
    <row r="140" spans="1:41" x14ac:dyDescent="0.25">
      <c r="A140" s="258"/>
      <c r="B140" s="25">
        <v>17</v>
      </c>
      <c r="C140" s="26">
        <v>17</v>
      </c>
      <c r="D140" s="27" t="s">
        <v>1510</v>
      </c>
      <c r="E140" s="28" t="s">
        <v>154</v>
      </c>
      <c r="F140" s="198">
        <v>211030203</v>
      </c>
      <c r="G140" s="2"/>
      <c r="H140" s="3"/>
      <c r="I140" s="258"/>
      <c r="J140" s="25">
        <v>17</v>
      </c>
      <c r="K140" s="26">
        <v>16</v>
      </c>
      <c r="L140" s="27" t="s">
        <v>1510</v>
      </c>
      <c r="M140" s="28" t="s">
        <v>153</v>
      </c>
      <c r="N140" s="198">
        <v>211060200</v>
      </c>
      <c r="Q140" s="16">
        <f t="shared" si="24"/>
        <v>17</v>
      </c>
      <c r="R140" s="16">
        <f>VLOOKUP(Q140,CHOOSE({1,2},$K$138:$K$150,$J$138:$J$150),2,0)</f>
        <v>15</v>
      </c>
      <c r="S140" s="16" t="str">
        <f t="shared" si="25"/>
        <v>D</v>
      </c>
      <c r="T140" s="108" t="str">
        <f t="shared" si="30"/>
        <v>D</v>
      </c>
      <c r="U140" s="17" t="b">
        <f t="shared" si="23"/>
        <v>1</v>
      </c>
      <c r="W140" s="18">
        <f t="shared" si="26"/>
        <v>17</v>
      </c>
      <c r="X140" s="19" t="str">
        <f t="shared" si="27"/>
        <v/>
      </c>
      <c r="Y140" s="19" t="str">
        <f t="shared" si="28"/>
        <v>C</v>
      </c>
      <c r="AJ140" s="151">
        <f t="shared" si="29"/>
        <v>712060101</v>
      </c>
      <c r="AK140" s="49"/>
      <c r="AL140" s="49" t="s">
        <v>36</v>
      </c>
      <c r="AM140" t="s">
        <v>878</v>
      </c>
      <c r="AN140" s="152">
        <v>712060101</v>
      </c>
      <c r="AO140" s="49" t="s">
        <v>1120</v>
      </c>
    </row>
    <row r="141" spans="1:41" x14ac:dyDescent="0.25">
      <c r="A141" s="258"/>
      <c r="B141" s="25">
        <v>18</v>
      </c>
      <c r="C141" s="26">
        <v>18</v>
      </c>
      <c r="D141" s="27" t="s">
        <v>1510</v>
      </c>
      <c r="E141" s="28" t="s">
        <v>0</v>
      </c>
      <c r="F141" s="198">
        <v>211040200</v>
      </c>
      <c r="G141" s="2"/>
      <c r="H141" s="3"/>
      <c r="I141" s="258"/>
      <c r="J141" s="25">
        <v>18</v>
      </c>
      <c r="K141" s="26">
        <v>27</v>
      </c>
      <c r="L141" s="27" t="s">
        <v>1510</v>
      </c>
      <c r="M141" s="28" t="s">
        <v>1</v>
      </c>
      <c r="N141" s="198">
        <v>212031100</v>
      </c>
      <c r="Q141" s="16">
        <f t="shared" si="24"/>
        <v>18</v>
      </c>
      <c r="R141" s="16">
        <f>VLOOKUP(Q141,CHOOSE({1,2},$K$138:$K$150,$J$138:$J$150),2,0)</f>
        <v>21</v>
      </c>
      <c r="S141" s="16" t="str">
        <f t="shared" si="25"/>
        <v>A</v>
      </c>
      <c r="T141" s="108" t="str">
        <f t="shared" si="30"/>
        <v>A</v>
      </c>
      <c r="U141" s="17" t="b">
        <f t="shared" si="23"/>
        <v>1</v>
      </c>
      <c r="W141" s="18">
        <f t="shared" si="26"/>
        <v>18</v>
      </c>
      <c r="X141" s="19" t="str">
        <f t="shared" si="27"/>
        <v/>
      </c>
      <c r="Y141" s="19" t="str">
        <f t="shared" si="28"/>
        <v/>
      </c>
      <c r="AJ141" s="151">
        <f t="shared" si="29"/>
        <v>712060201</v>
      </c>
      <c r="AK141" s="49"/>
      <c r="AL141" s="49" t="s">
        <v>36</v>
      </c>
      <c r="AM141" t="s">
        <v>216</v>
      </c>
      <c r="AN141" s="152">
        <v>712060201</v>
      </c>
      <c r="AO141" s="49" t="s">
        <v>1120</v>
      </c>
    </row>
    <row r="142" spans="1:41" x14ac:dyDescent="0.25">
      <c r="A142" s="258"/>
      <c r="B142" s="25">
        <v>19</v>
      </c>
      <c r="C142" s="26">
        <v>19</v>
      </c>
      <c r="D142" s="27" t="s">
        <v>1510</v>
      </c>
      <c r="E142" s="28" t="s">
        <v>1</v>
      </c>
      <c r="F142" s="198">
        <v>211060801</v>
      </c>
      <c r="G142" s="2"/>
      <c r="H142" s="3"/>
      <c r="I142" s="258"/>
      <c r="J142" s="25">
        <v>19</v>
      </c>
      <c r="K142" s="26">
        <v>21</v>
      </c>
      <c r="L142" s="27" t="s">
        <v>1510</v>
      </c>
      <c r="M142" s="28" t="s">
        <v>155</v>
      </c>
      <c r="N142" s="198">
        <v>211060700</v>
      </c>
      <c r="Q142" s="16">
        <f t="shared" si="24"/>
        <v>19</v>
      </c>
      <c r="R142" s="16">
        <f>VLOOKUP(Q142,CHOOSE({1,2},$K$138:$K$150,$J$138:$J$150),2,0)</f>
        <v>22</v>
      </c>
      <c r="S142" s="16" t="str">
        <f t="shared" si="25"/>
        <v>B</v>
      </c>
      <c r="T142" s="108" t="str">
        <f t="shared" si="30"/>
        <v>B</v>
      </c>
      <c r="U142" s="17" t="b">
        <f t="shared" si="23"/>
        <v>1</v>
      </c>
      <c r="W142" s="18">
        <f t="shared" si="26"/>
        <v>19</v>
      </c>
      <c r="X142" s="19" t="str">
        <f t="shared" si="27"/>
        <v/>
      </c>
      <c r="Y142" s="19" t="str">
        <f t="shared" si="28"/>
        <v/>
      </c>
      <c r="AJ142" s="151">
        <f t="shared" si="29"/>
        <v>712060301</v>
      </c>
      <c r="AK142" s="49"/>
      <c r="AL142" s="49" t="s">
        <v>36</v>
      </c>
      <c r="AM142" t="s">
        <v>217</v>
      </c>
      <c r="AN142" s="152">
        <v>712060301</v>
      </c>
      <c r="AO142" s="49" t="s">
        <v>1120</v>
      </c>
    </row>
    <row r="143" spans="1:41" x14ac:dyDescent="0.25">
      <c r="A143" s="258"/>
      <c r="B143" s="25">
        <v>20</v>
      </c>
      <c r="C143" s="26">
        <v>20</v>
      </c>
      <c r="D143" s="27" t="s">
        <v>1510</v>
      </c>
      <c r="E143" s="28" t="s">
        <v>154</v>
      </c>
      <c r="F143" s="198">
        <v>211020500</v>
      </c>
      <c r="G143" s="2"/>
      <c r="H143" s="3"/>
      <c r="I143" s="258"/>
      <c r="J143" s="25">
        <v>20</v>
      </c>
      <c r="K143" s="26">
        <v>20</v>
      </c>
      <c r="L143" s="27" t="s">
        <v>1510</v>
      </c>
      <c r="M143" s="28" t="s">
        <v>154</v>
      </c>
      <c r="N143" s="198">
        <v>211020500</v>
      </c>
      <c r="Q143" s="16">
        <f t="shared" si="24"/>
        <v>20</v>
      </c>
      <c r="R143" s="16">
        <f>VLOOKUP(Q143,CHOOSE({1,2},$K$138:$K$150,$J$138:$J$150),2,0)</f>
        <v>20</v>
      </c>
      <c r="S143" s="16" t="str">
        <f t="shared" si="25"/>
        <v>D</v>
      </c>
      <c r="T143" s="108" t="str">
        <f t="shared" si="30"/>
        <v>D</v>
      </c>
      <c r="U143" s="17" t="b">
        <f t="shared" si="23"/>
        <v>1</v>
      </c>
      <c r="W143" s="18">
        <f t="shared" si="26"/>
        <v>20</v>
      </c>
      <c r="X143" s="19" t="str">
        <f t="shared" si="27"/>
        <v/>
      </c>
      <c r="Y143" s="19" t="str">
        <f t="shared" si="28"/>
        <v/>
      </c>
      <c r="AJ143" s="151">
        <f t="shared" si="29"/>
        <v>712070101</v>
      </c>
      <c r="AK143" s="49"/>
      <c r="AL143" s="49" t="s">
        <v>36</v>
      </c>
      <c r="AM143" t="s">
        <v>218</v>
      </c>
      <c r="AN143" s="152">
        <v>712070101</v>
      </c>
      <c r="AO143" s="49" t="s">
        <v>1120</v>
      </c>
    </row>
    <row r="144" spans="1:41" x14ac:dyDescent="0.25">
      <c r="A144" s="258"/>
      <c r="B144" s="25">
        <v>21</v>
      </c>
      <c r="C144" s="26">
        <v>21</v>
      </c>
      <c r="D144" s="27" t="s">
        <v>1510</v>
      </c>
      <c r="E144" s="28" t="s">
        <v>155</v>
      </c>
      <c r="F144" s="198">
        <v>211060700</v>
      </c>
      <c r="G144" s="2"/>
      <c r="H144" s="3"/>
      <c r="I144" s="258"/>
      <c r="J144" s="25">
        <v>21</v>
      </c>
      <c r="K144" s="26">
        <v>18</v>
      </c>
      <c r="L144" s="27" t="s">
        <v>1510</v>
      </c>
      <c r="M144" s="28" t="s">
        <v>0</v>
      </c>
      <c r="N144" s="198">
        <v>211040200</v>
      </c>
      <c r="Q144" s="16">
        <f t="shared" si="24"/>
        <v>21</v>
      </c>
      <c r="R144" s="16">
        <f>VLOOKUP(Q144,CHOOSE({1,2},$K$138:$K$150,$J$138:$J$150),2,0)</f>
        <v>19</v>
      </c>
      <c r="S144" s="16" t="str">
        <f t="shared" si="25"/>
        <v>E</v>
      </c>
      <c r="T144" s="108" t="str">
        <f t="shared" si="30"/>
        <v>E</v>
      </c>
      <c r="U144" s="17" t="b">
        <f t="shared" si="23"/>
        <v>1</v>
      </c>
      <c r="W144" s="18">
        <f t="shared" si="26"/>
        <v>21</v>
      </c>
      <c r="X144" s="19" t="str">
        <f t="shared" si="27"/>
        <v/>
      </c>
      <c r="Y144" s="19" t="str">
        <f t="shared" si="28"/>
        <v/>
      </c>
      <c r="AJ144" s="151">
        <f t="shared" si="29"/>
        <v>712070201</v>
      </c>
      <c r="AK144" s="49"/>
      <c r="AL144" s="49" t="s">
        <v>36</v>
      </c>
      <c r="AM144" t="s">
        <v>219</v>
      </c>
      <c r="AN144" s="152">
        <v>712070201</v>
      </c>
      <c r="AO144" s="49" t="s">
        <v>1120</v>
      </c>
    </row>
    <row r="145" spans="1:41" x14ac:dyDescent="0.25">
      <c r="A145" s="258"/>
      <c r="B145" s="25">
        <v>22</v>
      </c>
      <c r="C145" s="26">
        <v>22</v>
      </c>
      <c r="D145" s="27" t="s">
        <v>1510</v>
      </c>
      <c r="E145" s="28" t="s">
        <v>0</v>
      </c>
      <c r="F145" s="198">
        <v>211010100</v>
      </c>
      <c r="G145" s="2"/>
      <c r="H145" s="3"/>
      <c r="I145" s="258"/>
      <c r="J145" s="25">
        <v>22</v>
      </c>
      <c r="K145" s="26">
        <v>19</v>
      </c>
      <c r="L145" s="27" t="s">
        <v>1510</v>
      </c>
      <c r="M145" s="28" t="s">
        <v>1</v>
      </c>
      <c r="N145" s="198">
        <v>211060801</v>
      </c>
      <c r="Q145" s="16">
        <f t="shared" si="24"/>
        <v>22</v>
      </c>
      <c r="R145" s="16">
        <f>VLOOKUP(Q145,CHOOSE({1,2},$K$138:$K$150,$J$138:$J$150),2,0)</f>
        <v>23</v>
      </c>
      <c r="S145" s="16" t="str">
        <f t="shared" si="25"/>
        <v>A</v>
      </c>
      <c r="T145" s="108" t="str">
        <f t="shared" si="30"/>
        <v>A</v>
      </c>
      <c r="U145" s="17" t="b">
        <f t="shared" si="23"/>
        <v>1</v>
      </c>
      <c r="W145" s="18">
        <f t="shared" si="26"/>
        <v>22</v>
      </c>
      <c r="X145" s="19" t="str">
        <f t="shared" si="27"/>
        <v/>
      </c>
      <c r="Y145" s="19" t="str">
        <f t="shared" si="28"/>
        <v/>
      </c>
      <c r="AJ145" s="151">
        <f t="shared" si="29"/>
        <v>712070301</v>
      </c>
      <c r="AK145" s="49"/>
      <c r="AL145" s="49" t="s">
        <v>36</v>
      </c>
      <c r="AM145" t="s">
        <v>1139</v>
      </c>
      <c r="AN145" s="152">
        <v>712070301</v>
      </c>
      <c r="AO145" s="49" t="s">
        <v>1120</v>
      </c>
    </row>
    <row r="146" spans="1:41" x14ac:dyDescent="0.25">
      <c r="A146" s="258"/>
      <c r="B146" s="25">
        <v>23</v>
      </c>
      <c r="C146" s="26">
        <v>23</v>
      </c>
      <c r="D146" s="27" t="s">
        <v>1510</v>
      </c>
      <c r="E146" s="28" t="s">
        <v>155</v>
      </c>
      <c r="F146" s="198">
        <v>212010200</v>
      </c>
      <c r="G146" s="2"/>
      <c r="H146" s="3"/>
      <c r="I146" s="258"/>
      <c r="J146" s="25">
        <v>23</v>
      </c>
      <c r="K146" s="26">
        <v>22</v>
      </c>
      <c r="L146" s="27" t="s">
        <v>1510</v>
      </c>
      <c r="M146" s="28" t="s">
        <v>0</v>
      </c>
      <c r="N146" s="198">
        <v>211010100</v>
      </c>
      <c r="Q146" s="16">
        <f t="shared" si="24"/>
        <v>23</v>
      </c>
      <c r="R146" s="16">
        <f>VLOOKUP(Q146,CHOOSE({1,2},$K$138:$K$150,$J$138:$J$150),2,0)</f>
        <v>27</v>
      </c>
      <c r="S146" s="16" t="str">
        <f t="shared" si="25"/>
        <v>E</v>
      </c>
      <c r="T146" s="108" t="str">
        <f t="shared" si="30"/>
        <v>E</v>
      </c>
      <c r="U146" s="17" t="b">
        <f t="shared" si="23"/>
        <v>1</v>
      </c>
      <c r="W146" s="18">
        <f t="shared" si="26"/>
        <v>23</v>
      </c>
      <c r="X146" s="19" t="str">
        <f t="shared" si="27"/>
        <v/>
      </c>
      <c r="Y146" s="19" t="str">
        <f t="shared" si="28"/>
        <v>A</v>
      </c>
      <c r="AJ146" s="151">
        <f t="shared" si="29"/>
        <v>712080101</v>
      </c>
      <c r="AK146" s="49"/>
      <c r="AL146" s="49" t="s">
        <v>36</v>
      </c>
      <c r="AM146" t="s">
        <v>220</v>
      </c>
      <c r="AN146" s="152">
        <v>712080101</v>
      </c>
      <c r="AO146" s="49" t="s">
        <v>1120</v>
      </c>
    </row>
    <row r="147" spans="1:41" x14ac:dyDescent="0.25">
      <c r="A147" s="258"/>
      <c r="B147" s="25">
        <v>24</v>
      </c>
      <c r="C147" s="26">
        <v>24</v>
      </c>
      <c r="D147" s="27" t="s">
        <v>1510</v>
      </c>
      <c r="E147" s="28" t="s">
        <v>0</v>
      </c>
      <c r="F147" s="198">
        <v>212030100</v>
      </c>
      <c r="G147" s="2"/>
      <c r="H147" s="3"/>
      <c r="I147" s="258"/>
      <c r="J147" s="25">
        <v>24</v>
      </c>
      <c r="K147" s="26">
        <v>25</v>
      </c>
      <c r="L147" s="27" t="s">
        <v>1510</v>
      </c>
      <c r="M147" s="28" t="s">
        <v>0</v>
      </c>
      <c r="N147" s="198">
        <v>212020500</v>
      </c>
      <c r="Q147" s="16">
        <f t="shared" si="24"/>
        <v>24</v>
      </c>
      <c r="R147" s="16">
        <f>VLOOKUP(Q147,CHOOSE({1,2},$K$138:$K$150,$J$138:$J$150),2,0)</f>
        <v>26</v>
      </c>
      <c r="S147" s="16" t="str">
        <f t="shared" si="25"/>
        <v>A</v>
      </c>
      <c r="T147" s="108" t="str">
        <f t="shared" si="30"/>
        <v>A</v>
      </c>
      <c r="U147" s="17" t="b">
        <f t="shared" si="23"/>
        <v>1</v>
      </c>
      <c r="W147" s="18">
        <f t="shared" si="26"/>
        <v>24</v>
      </c>
      <c r="X147" s="19" t="str">
        <f t="shared" si="27"/>
        <v>A</v>
      </c>
      <c r="Y147" s="19" t="str">
        <f t="shared" si="28"/>
        <v>A</v>
      </c>
      <c r="AJ147" s="151">
        <f t="shared" si="29"/>
        <v>712080201</v>
      </c>
      <c r="AK147" s="49"/>
      <c r="AL147" s="49" t="s">
        <v>36</v>
      </c>
      <c r="AM147" t="s">
        <v>221</v>
      </c>
      <c r="AN147" s="152">
        <v>712080201</v>
      </c>
      <c r="AO147" s="49" t="s">
        <v>1120</v>
      </c>
    </row>
    <row r="148" spans="1:41" x14ac:dyDescent="0.25">
      <c r="A148" s="258"/>
      <c r="B148" s="25">
        <v>25</v>
      </c>
      <c r="C148" s="26">
        <v>25</v>
      </c>
      <c r="D148" s="27" t="s">
        <v>1510</v>
      </c>
      <c r="E148" s="28" t="s">
        <v>0</v>
      </c>
      <c r="F148" s="198">
        <v>212020500</v>
      </c>
      <c r="G148" s="2"/>
      <c r="H148" s="3"/>
      <c r="I148" s="258"/>
      <c r="J148" s="25">
        <v>25</v>
      </c>
      <c r="K148" s="26">
        <v>26</v>
      </c>
      <c r="L148" s="27" t="s">
        <v>1510</v>
      </c>
      <c r="M148" s="28" t="s">
        <v>155</v>
      </c>
      <c r="N148" s="198">
        <v>212030000</v>
      </c>
      <c r="Q148" s="16">
        <f t="shared" si="24"/>
        <v>25</v>
      </c>
      <c r="R148" s="16">
        <f>VLOOKUP(Q148,CHOOSE({1,2},$K$138:$K$150,$J$138:$J$150),2,0)</f>
        <v>24</v>
      </c>
      <c r="S148" s="16" t="str">
        <f t="shared" si="25"/>
        <v>A</v>
      </c>
      <c r="T148" s="108" t="str">
        <f t="shared" si="30"/>
        <v>A</v>
      </c>
      <c r="U148" s="17" t="b">
        <f t="shared" si="23"/>
        <v>1</v>
      </c>
      <c r="W148" s="18">
        <f t="shared" si="26"/>
        <v>25</v>
      </c>
      <c r="X148" s="19" t="str">
        <f t="shared" si="27"/>
        <v>A</v>
      </c>
      <c r="Y148" s="19" t="str">
        <f t="shared" si="28"/>
        <v/>
      </c>
      <c r="AJ148" s="151">
        <f t="shared" si="29"/>
        <v>712080301</v>
      </c>
      <c r="AK148" s="49"/>
      <c r="AL148" s="49" t="s">
        <v>36</v>
      </c>
      <c r="AM148" t="s">
        <v>222</v>
      </c>
      <c r="AN148" s="152">
        <v>712080301</v>
      </c>
      <c r="AO148" s="49" t="s">
        <v>1120</v>
      </c>
    </row>
    <row r="149" spans="1:41" x14ac:dyDescent="0.25">
      <c r="A149" s="258"/>
      <c r="B149" s="25">
        <v>26</v>
      </c>
      <c r="C149" s="26">
        <v>26</v>
      </c>
      <c r="D149" s="27" t="s">
        <v>1510</v>
      </c>
      <c r="E149" s="28" t="s">
        <v>155</v>
      </c>
      <c r="F149" s="198">
        <v>212030000</v>
      </c>
      <c r="G149" s="2"/>
      <c r="H149" s="3"/>
      <c r="I149" s="258"/>
      <c r="J149" s="25">
        <v>26</v>
      </c>
      <c r="K149" s="26">
        <v>24</v>
      </c>
      <c r="L149" s="27" t="s">
        <v>1510</v>
      </c>
      <c r="M149" s="28" t="s">
        <v>0</v>
      </c>
      <c r="N149" s="198">
        <v>212030100</v>
      </c>
      <c r="Q149" s="16">
        <f t="shared" si="24"/>
        <v>26</v>
      </c>
      <c r="R149" s="16">
        <f>VLOOKUP(Q149,CHOOSE({1,2},$K$138:$K$150,$J$138:$J$150),2,0)</f>
        <v>25</v>
      </c>
      <c r="S149" s="16" t="str">
        <f t="shared" si="25"/>
        <v>E</v>
      </c>
      <c r="T149" s="108" t="str">
        <f t="shared" si="30"/>
        <v>E</v>
      </c>
      <c r="U149" s="17" t="b">
        <f t="shared" si="23"/>
        <v>1</v>
      </c>
      <c r="W149" s="18">
        <f t="shared" si="26"/>
        <v>26</v>
      </c>
      <c r="X149" s="19" t="str">
        <f t="shared" si="27"/>
        <v/>
      </c>
      <c r="Y149" s="19" t="str">
        <f t="shared" si="28"/>
        <v/>
      </c>
      <c r="AJ149" s="151">
        <f t="shared" si="29"/>
        <v>712080401</v>
      </c>
      <c r="AK149" s="49"/>
      <c r="AL149" s="49" t="s">
        <v>36</v>
      </c>
      <c r="AM149" t="s">
        <v>879</v>
      </c>
      <c r="AN149" s="152">
        <v>712080401</v>
      </c>
      <c r="AO149" s="49" t="s">
        <v>1120</v>
      </c>
    </row>
    <row r="150" spans="1:41" x14ac:dyDescent="0.25">
      <c r="A150" s="258"/>
      <c r="B150" s="29">
        <v>27</v>
      </c>
      <c r="C150" s="30">
        <v>27</v>
      </c>
      <c r="D150" s="31" t="s">
        <v>1510</v>
      </c>
      <c r="E150" s="32" t="s">
        <v>1</v>
      </c>
      <c r="F150" s="199">
        <v>212031100</v>
      </c>
      <c r="G150" s="2"/>
      <c r="H150" s="3"/>
      <c r="I150" s="258"/>
      <c r="J150" s="29">
        <v>27</v>
      </c>
      <c r="K150" s="30">
        <v>23</v>
      </c>
      <c r="L150" s="31" t="s">
        <v>1510</v>
      </c>
      <c r="M150" s="32" t="s">
        <v>155</v>
      </c>
      <c r="N150" s="199">
        <v>212010200</v>
      </c>
      <c r="Q150" s="79">
        <f t="shared" si="24"/>
        <v>27</v>
      </c>
      <c r="R150" s="79">
        <f>VLOOKUP(Q150,CHOOSE({1,2},$K$138:$K$150,$J$138:$J$150),2,0)</f>
        <v>18</v>
      </c>
      <c r="S150" s="79" t="str">
        <f t="shared" si="25"/>
        <v>B</v>
      </c>
      <c r="T150" s="109" t="str">
        <f t="shared" si="30"/>
        <v>B</v>
      </c>
      <c r="U150" s="80" t="b">
        <f t="shared" si="23"/>
        <v>1</v>
      </c>
      <c r="W150" s="18">
        <f t="shared" si="26"/>
        <v>27</v>
      </c>
      <c r="X150" s="19" t="str">
        <f t="shared" si="27"/>
        <v/>
      </c>
      <c r="Y150" s="19" t="str">
        <f t="shared" si="28"/>
        <v/>
      </c>
      <c r="AJ150" s="151">
        <f t="shared" si="29"/>
        <v>712080501</v>
      </c>
      <c r="AK150" s="49"/>
      <c r="AL150" s="49" t="s">
        <v>36</v>
      </c>
      <c r="AM150" t="s">
        <v>223</v>
      </c>
      <c r="AN150" s="152">
        <v>712080501</v>
      </c>
      <c r="AO150" s="49" t="s">
        <v>1120</v>
      </c>
    </row>
    <row r="151" spans="1:41" x14ac:dyDescent="0.25">
      <c r="A151" s="254" t="s">
        <v>12</v>
      </c>
      <c r="B151" s="33">
        <v>28</v>
      </c>
      <c r="C151" s="34">
        <v>28</v>
      </c>
      <c r="D151" s="35" t="s">
        <v>1513</v>
      </c>
      <c r="E151" s="36" t="s">
        <v>153</v>
      </c>
      <c r="F151" s="200">
        <v>312010643</v>
      </c>
      <c r="G151" s="2"/>
      <c r="H151" s="3"/>
      <c r="I151" s="254" t="s">
        <v>12</v>
      </c>
      <c r="J151" s="33">
        <v>28</v>
      </c>
      <c r="K151" s="34">
        <v>31</v>
      </c>
      <c r="L151" s="35" t="s">
        <v>1511</v>
      </c>
      <c r="M151" s="36" t="s">
        <v>1</v>
      </c>
      <c r="N151" s="200">
        <v>311020304</v>
      </c>
      <c r="Q151" s="16">
        <f t="shared" si="24"/>
        <v>28</v>
      </c>
      <c r="R151" s="16">
        <f>VLOOKUP(Q151,CHOOSE({1,2},$K$151:$K$163,$J$151:$J$163),2,0)</f>
        <v>31</v>
      </c>
      <c r="S151" s="16" t="str">
        <f t="shared" si="25"/>
        <v>C</v>
      </c>
      <c r="T151" s="108" t="str">
        <f t="shared" ref="T151:T163" si="31">VLOOKUP(Q151,$K$151:$M$163,3,FALSE)</f>
        <v>C</v>
      </c>
      <c r="U151" s="17" t="b">
        <f t="shared" si="23"/>
        <v>1</v>
      </c>
      <c r="W151" s="18">
        <f t="shared" si="26"/>
        <v>28</v>
      </c>
      <c r="X151" s="19" t="str">
        <f t="shared" si="27"/>
        <v>C</v>
      </c>
      <c r="Y151" s="19" t="str">
        <f t="shared" si="28"/>
        <v/>
      </c>
      <c r="AJ151" s="151">
        <f t="shared" si="29"/>
        <v>712090101</v>
      </c>
      <c r="AK151" s="49"/>
      <c r="AL151" s="49" t="s">
        <v>36</v>
      </c>
      <c r="AM151" t="s">
        <v>224</v>
      </c>
      <c r="AN151" s="152">
        <v>712090101</v>
      </c>
      <c r="AO151" s="49" t="s">
        <v>1120</v>
      </c>
    </row>
    <row r="152" spans="1:41" x14ac:dyDescent="0.25">
      <c r="A152" s="254"/>
      <c r="B152" s="37">
        <v>29</v>
      </c>
      <c r="C152" s="38">
        <v>29</v>
      </c>
      <c r="D152" s="39" t="s">
        <v>1513</v>
      </c>
      <c r="E152" s="40" t="s">
        <v>153</v>
      </c>
      <c r="F152" s="195">
        <v>312010606</v>
      </c>
      <c r="G152" s="2"/>
      <c r="H152" s="3"/>
      <c r="I152" s="254"/>
      <c r="J152" s="37">
        <v>29</v>
      </c>
      <c r="K152" s="38">
        <v>30</v>
      </c>
      <c r="L152" s="39" t="s">
        <v>1513</v>
      </c>
      <c r="M152" s="40" t="s">
        <v>0</v>
      </c>
      <c r="N152" s="195">
        <v>312010518</v>
      </c>
      <c r="Q152" s="16">
        <f t="shared" si="24"/>
        <v>29</v>
      </c>
      <c r="R152" s="16">
        <f>VLOOKUP(Q152,CHOOSE({1,2},$K$151:$K$163,$J$151:$J$163),2,0)</f>
        <v>30</v>
      </c>
      <c r="S152" s="16" t="str">
        <f t="shared" si="25"/>
        <v>C</v>
      </c>
      <c r="T152" s="108" t="str">
        <f t="shared" si="31"/>
        <v>C</v>
      </c>
      <c r="U152" s="17" t="b">
        <f t="shared" si="23"/>
        <v>1</v>
      </c>
      <c r="W152" s="18">
        <f t="shared" si="26"/>
        <v>29</v>
      </c>
      <c r="X152" s="19" t="str">
        <f t="shared" si="27"/>
        <v>C</v>
      </c>
      <c r="Y152" s="19" t="str">
        <f t="shared" si="28"/>
        <v/>
      </c>
      <c r="AJ152" s="151">
        <f t="shared" si="29"/>
        <v>712090201</v>
      </c>
      <c r="AK152" s="49"/>
      <c r="AL152" s="49" t="s">
        <v>36</v>
      </c>
      <c r="AM152" t="s">
        <v>225</v>
      </c>
      <c r="AN152" s="152">
        <v>712090201</v>
      </c>
      <c r="AO152" s="49" t="s">
        <v>1120</v>
      </c>
    </row>
    <row r="153" spans="1:41" x14ac:dyDescent="0.25">
      <c r="A153" s="254"/>
      <c r="B153" s="37">
        <v>30</v>
      </c>
      <c r="C153" s="38">
        <v>30</v>
      </c>
      <c r="D153" s="39" t="s">
        <v>1513</v>
      </c>
      <c r="E153" s="40" t="s">
        <v>0</v>
      </c>
      <c r="F153" s="195">
        <v>312010518</v>
      </c>
      <c r="G153" s="2"/>
      <c r="H153" s="3"/>
      <c r="I153" s="254"/>
      <c r="J153" s="37">
        <v>30</v>
      </c>
      <c r="K153" s="38">
        <v>29</v>
      </c>
      <c r="L153" s="39" t="s">
        <v>1513</v>
      </c>
      <c r="M153" s="40" t="s">
        <v>153</v>
      </c>
      <c r="N153" s="195">
        <v>312010606</v>
      </c>
      <c r="Q153" s="16">
        <f t="shared" si="24"/>
        <v>30</v>
      </c>
      <c r="R153" s="16">
        <f>VLOOKUP(Q153,CHOOSE({1,2},$K$151:$K$163,$J$151:$J$163),2,0)</f>
        <v>29</v>
      </c>
      <c r="S153" s="16" t="str">
        <f t="shared" si="25"/>
        <v>A</v>
      </c>
      <c r="T153" s="108" t="str">
        <f t="shared" si="31"/>
        <v>A</v>
      </c>
      <c r="U153" s="17" t="b">
        <f t="shared" si="23"/>
        <v>1</v>
      </c>
      <c r="W153" s="18">
        <f t="shared" si="26"/>
        <v>30</v>
      </c>
      <c r="X153" s="19" t="str">
        <f t="shared" si="27"/>
        <v/>
      </c>
      <c r="Y153" s="19" t="str">
        <f t="shared" si="28"/>
        <v>C</v>
      </c>
      <c r="AJ153" s="151">
        <f t="shared" si="29"/>
        <v>712090301</v>
      </c>
      <c r="AK153" s="49"/>
      <c r="AL153" s="49" t="s">
        <v>36</v>
      </c>
      <c r="AM153" t="s">
        <v>880</v>
      </c>
      <c r="AN153" s="152">
        <v>712090301</v>
      </c>
      <c r="AO153" s="49" t="s">
        <v>1120</v>
      </c>
    </row>
    <row r="154" spans="1:41" x14ac:dyDescent="0.25">
      <c r="A154" s="254"/>
      <c r="B154" s="37">
        <v>31</v>
      </c>
      <c r="C154" s="38">
        <v>31</v>
      </c>
      <c r="D154" s="39" t="s">
        <v>1511</v>
      </c>
      <c r="E154" s="40" t="s">
        <v>1</v>
      </c>
      <c r="F154" s="195">
        <v>311020304</v>
      </c>
      <c r="G154" s="2"/>
      <c r="H154" s="3"/>
      <c r="I154" s="254"/>
      <c r="J154" s="37">
        <v>31</v>
      </c>
      <c r="K154" s="38">
        <v>28</v>
      </c>
      <c r="L154" s="39" t="s">
        <v>1513</v>
      </c>
      <c r="M154" s="40" t="s">
        <v>153</v>
      </c>
      <c r="N154" s="195">
        <v>312010643</v>
      </c>
      <c r="Q154" s="16">
        <f t="shared" si="24"/>
        <v>31</v>
      </c>
      <c r="R154" s="16">
        <f>VLOOKUP(Q154,CHOOSE({1,2},$K$151:$K$163,$J$151:$J$163),2,0)</f>
        <v>28</v>
      </c>
      <c r="S154" s="16" t="str">
        <f t="shared" si="25"/>
        <v>B</v>
      </c>
      <c r="T154" s="108" t="str">
        <f t="shared" si="31"/>
        <v>B</v>
      </c>
      <c r="U154" s="17" t="b">
        <f t="shared" si="23"/>
        <v>1</v>
      </c>
      <c r="W154" s="18">
        <f t="shared" si="26"/>
        <v>31</v>
      </c>
      <c r="X154" s="19" t="str">
        <f t="shared" si="27"/>
        <v/>
      </c>
      <c r="Y154" s="19" t="str">
        <f t="shared" si="28"/>
        <v>C</v>
      </c>
      <c r="AJ154" s="151">
        <f t="shared" si="29"/>
        <v>712090401</v>
      </c>
      <c r="AK154" s="49"/>
      <c r="AL154" s="49" t="s">
        <v>36</v>
      </c>
      <c r="AM154" t="s">
        <v>226</v>
      </c>
      <c r="AN154" s="152">
        <v>712090401</v>
      </c>
      <c r="AO154" s="49" t="s">
        <v>1120</v>
      </c>
    </row>
    <row r="155" spans="1:41" x14ac:dyDescent="0.25">
      <c r="A155" s="254"/>
      <c r="B155" s="37">
        <v>32</v>
      </c>
      <c r="C155" s="38">
        <v>32</v>
      </c>
      <c r="D155" s="39" t="s">
        <v>1511</v>
      </c>
      <c r="E155" s="40" t="s">
        <v>154</v>
      </c>
      <c r="F155" s="195">
        <v>312010404</v>
      </c>
      <c r="G155" s="2"/>
      <c r="H155" s="3"/>
      <c r="I155" s="254"/>
      <c r="J155" s="37">
        <v>32</v>
      </c>
      <c r="K155" s="38">
        <v>40</v>
      </c>
      <c r="L155" s="39" t="s">
        <v>1513</v>
      </c>
      <c r="M155" s="40" t="s">
        <v>0</v>
      </c>
      <c r="N155" s="195">
        <v>311010404</v>
      </c>
      <c r="Q155" s="16">
        <f t="shared" si="24"/>
        <v>32</v>
      </c>
      <c r="R155" s="16">
        <f>VLOOKUP(Q155,CHOOSE({1,2},$K$151:$K$163,$J$151:$J$163),2,0)</f>
        <v>39</v>
      </c>
      <c r="S155" s="16" t="str">
        <f t="shared" si="25"/>
        <v>D</v>
      </c>
      <c r="T155" s="108" t="str">
        <f t="shared" si="31"/>
        <v>D</v>
      </c>
      <c r="U155" s="17" t="b">
        <f t="shared" si="23"/>
        <v>1</v>
      </c>
      <c r="W155" s="18">
        <f t="shared" si="26"/>
        <v>32</v>
      </c>
      <c r="X155" s="19" t="str">
        <f t="shared" si="27"/>
        <v/>
      </c>
      <c r="Y155" s="19" t="str">
        <f t="shared" si="28"/>
        <v/>
      </c>
      <c r="AJ155" s="151">
        <f t="shared" si="29"/>
        <v>1609010100</v>
      </c>
      <c r="AK155" s="49"/>
      <c r="AL155" s="49" t="s">
        <v>276</v>
      </c>
      <c r="AM155" t="s">
        <v>893</v>
      </c>
      <c r="AN155" s="151">
        <v>1609010100</v>
      </c>
      <c r="AO155" s="49" t="s">
        <v>1122</v>
      </c>
    </row>
    <row r="156" spans="1:41" x14ac:dyDescent="0.25">
      <c r="A156" s="254"/>
      <c r="B156" s="37">
        <v>33</v>
      </c>
      <c r="C156" s="38">
        <v>33</v>
      </c>
      <c r="D156" s="39" t="s">
        <v>1511</v>
      </c>
      <c r="E156" s="40" t="s">
        <v>155</v>
      </c>
      <c r="F156" s="195">
        <v>312010713</v>
      </c>
      <c r="G156" s="2"/>
      <c r="H156" s="3"/>
      <c r="I156" s="254"/>
      <c r="J156" s="37">
        <v>33</v>
      </c>
      <c r="K156" s="38">
        <v>39</v>
      </c>
      <c r="L156" s="39" t="s">
        <v>1511</v>
      </c>
      <c r="M156" s="40" t="s">
        <v>155</v>
      </c>
      <c r="N156" s="195">
        <v>311010501</v>
      </c>
      <c r="Q156" s="16">
        <f t="shared" si="24"/>
        <v>33</v>
      </c>
      <c r="R156" s="16">
        <f>VLOOKUP(Q156,CHOOSE({1,2},$K$151:$K$163,$J$151:$J$163),2,0)</f>
        <v>40</v>
      </c>
      <c r="S156" s="16" t="str">
        <f t="shared" si="25"/>
        <v>E</v>
      </c>
      <c r="T156" s="108" t="str">
        <f t="shared" si="31"/>
        <v>E</v>
      </c>
      <c r="U156" s="17" t="b">
        <f t="shared" si="23"/>
        <v>1</v>
      </c>
      <c r="W156" s="18">
        <f t="shared" si="26"/>
        <v>33</v>
      </c>
      <c r="X156" s="19" t="str">
        <f t="shared" si="27"/>
        <v/>
      </c>
      <c r="Y156" s="19" t="str">
        <f t="shared" si="28"/>
        <v>E</v>
      </c>
      <c r="AJ156" s="151">
        <f t="shared" si="29"/>
        <v>1609010101</v>
      </c>
      <c r="AK156" s="49"/>
      <c r="AL156" s="49" t="s">
        <v>276</v>
      </c>
      <c r="AM156" t="s">
        <v>1188</v>
      </c>
      <c r="AN156" s="151">
        <v>1609010101</v>
      </c>
      <c r="AO156" s="49" t="s">
        <v>1122</v>
      </c>
    </row>
    <row r="157" spans="1:41" x14ac:dyDescent="0.25">
      <c r="A157" s="254"/>
      <c r="B157" s="37">
        <v>34</v>
      </c>
      <c r="C157" s="38">
        <v>34</v>
      </c>
      <c r="D157" s="39" t="s">
        <v>1513</v>
      </c>
      <c r="E157" s="40" t="s">
        <v>154</v>
      </c>
      <c r="F157" s="195">
        <v>311010101</v>
      </c>
      <c r="G157" s="2"/>
      <c r="H157" s="3"/>
      <c r="I157" s="254"/>
      <c r="J157" s="37">
        <v>34</v>
      </c>
      <c r="K157" s="38">
        <v>38</v>
      </c>
      <c r="L157" s="39" t="s">
        <v>1511</v>
      </c>
      <c r="M157" s="40" t="s">
        <v>155</v>
      </c>
      <c r="N157" s="195">
        <v>311030101</v>
      </c>
      <c r="Q157" s="16">
        <f t="shared" si="24"/>
        <v>34</v>
      </c>
      <c r="R157" s="16">
        <f>VLOOKUP(Q157,CHOOSE({1,2},$K$151:$K$163,$J$151:$J$163),2,0)</f>
        <v>38</v>
      </c>
      <c r="S157" s="16" t="str">
        <f t="shared" si="25"/>
        <v>D</v>
      </c>
      <c r="T157" s="108" t="str">
        <f t="shared" si="31"/>
        <v>D</v>
      </c>
      <c r="U157" s="17" t="b">
        <f t="shared" si="23"/>
        <v>1</v>
      </c>
      <c r="W157" s="18">
        <f t="shared" si="26"/>
        <v>34</v>
      </c>
      <c r="X157" s="19" t="str">
        <f t="shared" si="27"/>
        <v/>
      </c>
      <c r="Y157" s="19" t="str">
        <f t="shared" si="28"/>
        <v>E</v>
      </c>
      <c r="AJ157" s="151">
        <f t="shared" si="29"/>
        <v>1609010102</v>
      </c>
      <c r="AK157" s="49"/>
      <c r="AL157" s="49" t="s">
        <v>276</v>
      </c>
      <c r="AM157" t="s">
        <v>306</v>
      </c>
      <c r="AN157" s="151">
        <v>1609010102</v>
      </c>
      <c r="AO157" s="49" t="s">
        <v>1122</v>
      </c>
    </row>
    <row r="158" spans="1:41" x14ac:dyDescent="0.25">
      <c r="A158" s="254"/>
      <c r="B158" s="37">
        <v>35</v>
      </c>
      <c r="C158" s="38">
        <v>35</v>
      </c>
      <c r="D158" s="39" t="s">
        <v>1513</v>
      </c>
      <c r="E158" s="40" t="s">
        <v>1</v>
      </c>
      <c r="F158" s="195">
        <v>312010309</v>
      </c>
      <c r="G158" s="2"/>
      <c r="H158" s="3"/>
      <c r="I158" s="254"/>
      <c r="J158" s="37">
        <v>35</v>
      </c>
      <c r="K158" s="38">
        <v>37</v>
      </c>
      <c r="L158" s="39" t="s">
        <v>1511</v>
      </c>
      <c r="M158" s="40" t="s">
        <v>1</v>
      </c>
      <c r="N158" s="195">
        <v>310010201</v>
      </c>
      <c r="Q158" s="16">
        <f t="shared" si="24"/>
        <v>35</v>
      </c>
      <c r="R158" s="16">
        <f>VLOOKUP(Q158,CHOOSE({1,2},$K$151:$K$163,$J$151:$J$163),2,0)</f>
        <v>37</v>
      </c>
      <c r="S158" s="16" t="str">
        <f t="shared" si="25"/>
        <v>B</v>
      </c>
      <c r="T158" s="108" t="str">
        <f t="shared" si="31"/>
        <v>B</v>
      </c>
      <c r="U158" s="17" t="b">
        <f t="shared" si="23"/>
        <v>1</v>
      </c>
      <c r="W158" s="18">
        <f t="shared" si="26"/>
        <v>35</v>
      </c>
      <c r="X158" s="19" t="str">
        <f t="shared" si="27"/>
        <v/>
      </c>
      <c r="Y158" s="19" t="str">
        <f t="shared" si="28"/>
        <v/>
      </c>
      <c r="AJ158" s="151">
        <f t="shared" si="29"/>
        <v>1609010103</v>
      </c>
      <c r="AK158" s="49"/>
      <c r="AL158" s="49" t="s">
        <v>276</v>
      </c>
      <c r="AM158" t="s">
        <v>1197</v>
      </c>
      <c r="AN158" s="151">
        <v>1609010103</v>
      </c>
      <c r="AO158" s="49" t="s">
        <v>1122</v>
      </c>
    </row>
    <row r="159" spans="1:41" x14ac:dyDescent="0.25">
      <c r="A159" s="254"/>
      <c r="B159" s="37">
        <v>36</v>
      </c>
      <c r="C159" s="38">
        <v>36</v>
      </c>
      <c r="D159" s="39" t="s">
        <v>1513</v>
      </c>
      <c r="E159" s="40" t="s">
        <v>154</v>
      </c>
      <c r="F159" s="195">
        <v>310010102</v>
      </c>
      <c r="G159" s="2"/>
      <c r="H159" s="3"/>
      <c r="I159" s="254"/>
      <c r="J159" s="37">
        <v>36</v>
      </c>
      <c r="K159" s="38">
        <v>36</v>
      </c>
      <c r="L159" s="39" t="s">
        <v>1513</v>
      </c>
      <c r="M159" s="40" t="s">
        <v>154</v>
      </c>
      <c r="N159" s="195">
        <v>310010102</v>
      </c>
      <c r="Q159" s="16">
        <f t="shared" si="24"/>
        <v>36</v>
      </c>
      <c r="R159" s="16">
        <f>VLOOKUP(Q159,CHOOSE({1,2},$K$151:$K$163,$J$151:$J$163),2,0)</f>
        <v>36</v>
      </c>
      <c r="S159" s="16" t="str">
        <f t="shared" si="25"/>
        <v>D</v>
      </c>
      <c r="T159" s="108" t="str">
        <f t="shared" si="31"/>
        <v>D</v>
      </c>
      <c r="U159" s="17" t="b">
        <f>EXACT(T159,S159)</f>
        <v>1</v>
      </c>
      <c r="W159" s="18">
        <f t="shared" si="26"/>
        <v>36</v>
      </c>
      <c r="X159" s="19" t="str">
        <f t="shared" si="27"/>
        <v/>
      </c>
      <c r="Y159" s="19" t="str">
        <f t="shared" si="28"/>
        <v/>
      </c>
      <c r="AJ159" s="151">
        <f t="shared" si="29"/>
        <v>1609020100</v>
      </c>
      <c r="AK159" s="49"/>
      <c r="AL159" s="49" t="s">
        <v>276</v>
      </c>
      <c r="AM159" t="s">
        <v>894</v>
      </c>
      <c r="AN159" s="151">
        <v>1609020100</v>
      </c>
      <c r="AO159" s="49" t="s">
        <v>1122</v>
      </c>
    </row>
    <row r="160" spans="1:41" x14ac:dyDescent="0.25">
      <c r="A160" s="254"/>
      <c r="B160" s="37">
        <v>37</v>
      </c>
      <c r="C160" s="38">
        <v>37</v>
      </c>
      <c r="D160" s="39" t="s">
        <v>1511</v>
      </c>
      <c r="E160" s="40" t="s">
        <v>1</v>
      </c>
      <c r="F160" s="195">
        <v>310010201</v>
      </c>
      <c r="G160" s="2"/>
      <c r="H160" s="3"/>
      <c r="I160" s="254"/>
      <c r="J160" s="37">
        <v>37</v>
      </c>
      <c r="K160" s="38">
        <v>35</v>
      </c>
      <c r="L160" s="39" t="s">
        <v>1513</v>
      </c>
      <c r="M160" s="40" t="s">
        <v>1</v>
      </c>
      <c r="N160" s="195">
        <v>312010309</v>
      </c>
      <c r="Q160" s="16">
        <f t="shared" si="24"/>
        <v>37</v>
      </c>
      <c r="R160" s="16">
        <f>VLOOKUP(Q160,CHOOSE({1,2},$K$151:$K$163,$J$151:$J$163),2,0)</f>
        <v>35</v>
      </c>
      <c r="S160" s="16" t="str">
        <f t="shared" si="25"/>
        <v>B</v>
      </c>
      <c r="T160" s="108" t="str">
        <f t="shared" si="31"/>
        <v>B</v>
      </c>
      <c r="U160" s="17" t="b">
        <f>EXACT(T160,S160)</f>
        <v>1</v>
      </c>
      <c r="W160" s="18">
        <f t="shared" si="26"/>
        <v>37</v>
      </c>
      <c r="X160" s="19" t="str">
        <f t="shared" si="27"/>
        <v/>
      </c>
      <c r="Y160" s="19" t="str">
        <f t="shared" si="28"/>
        <v/>
      </c>
      <c r="AJ160" s="151">
        <f t="shared" si="29"/>
        <v>1609020101</v>
      </c>
      <c r="AK160" s="49"/>
      <c r="AL160" s="49" t="s">
        <v>276</v>
      </c>
      <c r="AM160" t="s">
        <v>1181</v>
      </c>
      <c r="AN160" s="151">
        <v>1609020101</v>
      </c>
      <c r="AO160" s="49" t="s">
        <v>1122</v>
      </c>
    </row>
    <row r="161" spans="1:41" x14ac:dyDescent="0.25">
      <c r="A161" s="254"/>
      <c r="B161" s="37">
        <v>38</v>
      </c>
      <c r="C161" s="38">
        <v>38</v>
      </c>
      <c r="D161" s="39" t="s">
        <v>1511</v>
      </c>
      <c r="E161" s="40" t="s">
        <v>155</v>
      </c>
      <c r="F161" s="195">
        <v>311030101</v>
      </c>
      <c r="G161" s="2"/>
      <c r="H161" s="3"/>
      <c r="I161" s="254"/>
      <c r="J161" s="37">
        <v>38</v>
      </c>
      <c r="K161" s="38">
        <v>34</v>
      </c>
      <c r="L161" s="39" t="s">
        <v>1513</v>
      </c>
      <c r="M161" s="40" t="s">
        <v>154</v>
      </c>
      <c r="N161" s="195">
        <v>311010101</v>
      </c>
      <c r="Q161" s="16">
        <f t="shared" si="24"/>
        <v>38</v>
      </c>
      <c r="R161" s="16">
        <f>VLOOKUP(Q161,CHOOSE({1,2},$K$151:$K$163,$J$151:$J$163),2,0)</f>
        <v>34</v>
      </c>
      <c r="S161" s="16" t="str">
        <f t="shared" si="25"/>
        <v>E</v>
      </c>
      <c r="T161" s="108" t="str">
        <f t="shared" si="31"/>
        <v>E</v>
      </c>
      <c r="U161" s="17" t="b">
        <f>EXACT(T161,S161)</f>
        <v>1</v>
      </c>
      <c r="W161" s="18">
        <f t="shared" si="26"/>
        <v>38</v>
      </c>
      <c r="X161" s="19" t="str">
        <f t="shared" si="27"/>
        <v>E</v>
      </c>
      <c r="Y161" s="19" t="str">
        <f t="shared" si="28"/>
        <v>D</v>
      </c>
      <c r="AJ161" s="151">
        <f t="shared" si="29"/>
        <v>1609020102</v>
      </c>
      <c r="AK161" s="49"/>
      <c r="AL161" s="49" t="s">
        <v>276</v>
      </c>
      <c r="AM161" t="s">
        <v>1185</v>
      </c>
      <c r="AN161" s="151">
        <v>1609020102</v>
      </c>
      <c r="AO161" s="49" t="s">
        <v>1122</v>
      </c>
    </row>
    <row r="162" spans="1:41" x14ac:dyDescent="0.25">
      <c r="A162" s="254"/>
      <c r="B162" s="37">
        <v>39</v>
      </c>
      <c r="C162" s="38">
        <v>39</v>
      </c>
      <c r="D162" s="39" t="s">
        <v>1511</v>
      </c>
      <c r="E162" s="40" t="s">
        <v>155</v>
      </c>
      <c r="F162" s="195">
        <v>311010501</v>
      </c>
      <c r="G162" s="2"/>
      <c r="H162" s="3"/>
      <c r="I162" s="254"/>
      <c r="J162" s="37">
        <v>39</v>
      </c>
      <c r="K162" s="38">
        <v>32</v>
      </c>
      <c r="L162" s="39" t="s">
        <v>1511</v>
      </c>
      <c r="M162" s="40" t="s">
        <v>154</v>
      </c>
      <c r="N162" s="195">
        <v>312010404</v>
      </c>
      <c r="Q162" s="16">
        <f t="shared" si="24"/>
        <v>39</v>
      </c>
      <c r="R162" s="16">
        <f>VLOOKUP(Q162,CHOOSE({1,2},$K$151:$K$163,$J$151:$J$163),2,0)</f>
        <v>33</v>
      </c>
      <c r="S162" s="16" t="str">
        <f t="shared" si="25"/>
        <v>E</v>
      </c>
      <c r="T162" s="108" t="str">
        <f t="shared" si="31"/>
        <v>E</v>
      </c>
      <c r="U162" s="17" t="b">
        <f>EXACT(T162,S162)</f>
        <v>1</v>
      </c>
      <c r="W162" s="18">
        <f t="shared" si="26"/>
        <v>39</v>
      </c>
      <c r="X162" s="19" t="str">
        <f t="shared" si="27"/>
        <v>E</v>
      </c>
      <c r="Y162" s="19" t="str">
        <f t="shared" si="28"/>
        <v>D</v>
      </c>
      <c r="AJ162" s="151">
        <f t="shared" si="29"/>
        <v>1609020103</v>
      </c>
      <c r="AK162" s="49"/>
      <c r="AL162" s="49" t="s">
        <v>276</v>
      </c>
      <c r="AM162" t="s">
        <v>1184</v>
      </c>
      <c r="AN162" s="151">
        <v>1609020103</v>
      </c>
      <c r="AO162" s="49" t="s">
        <v>1122</v>
      </c>
    </row>
    <row r="163" spans="1:41" x14ac:dyDescent="0.25">
      <c r="A163" s="254"/>
      <c r="B163" s="41">
        <v>40</v>
      </c>
      <c r="C163" s="42">
        <v>40</v>
      </c>
      <c r="D163" s="43" t="s">
        <v>1513</v>
      </c>
      <c r="E163" s="44" t="s">
        <v>0</v>
      </c>
      <c r="F163" s="196">
        <v>311010404</v>
      </c>
      <c r="G163" s="2"/>
      <c r="H163" s="3"/>
      <c r="I163" s="254"/>
      <c r="J163" s="41">
        <v>40</v>
      </c>
      <c r="K163" s="42">
        <v>33</v>
      </c>
      <c r="L163" s="43" t="s">
        <v>1511</v>
      </c>
      <c r="M163" s="44" t="s">
        <v>155</v>
      </c>
      <c r="N163" s="196">
        <v>312010713</v>
      </c>
      <c r="Q163" s="79">
        <f t="shared" si="24"/>
        <v>40</v>
      </c>
      <c r="R163" s="79">
        <f>VLOOKUP(Q163,CHOOSE({1,2},$K$151:$K$163,$J$151:$J$163),2,0)</f>
        <v>32</v>
      </c>
      <c r="S163" s="79" t="str">
        <f t="shared" si="25"/>
        <v>A</v>
      </c>
      <c r="T163" s="109" t="str">
        <f t="shared" si="31"/>
        <v>A</v>
      </c>
      <c r="U163" s="80" t="b">
        <f>EXACT(T163,S163)</f>
        <v>1</v>
      </c>
      <c r="W163" s="18">
        <f t="shared" si="26"/>
        <v>40</v>
      </c>
      <c r="X163" s="19" t="str">
        <f t="shared" si="27"/>
        <v/>
      </c>
      <c r="Y163" s="19" t="str">
        <f t="shared" si="28"/>
        <v/>
      </c>
      <c r="AJ163" s="151">
        <f t="shared" si="29"/>
        <v>1609020104</v>
      </c>
      <c r="AK163" s="49"/>
      <c r="AL163" s="49" t="s">
        <v>276</v>
      </c>
      <c r="AM163" t="s">
        <v>1186</v>
      </c>
      <c r="AN163" s="151">
        <v>1609020104</v>
      </c>
      <c r="AO163" s="49" t="s">
        <v>1122</v>
      </c>
    </row>
    <row r="164" spans="1:41" x14ac:dyDescent="0.25">
      <c r="C164" s="74"/>
      <c r="D164" s="75"/>
      <c r="E164" s="74"/>
      <c r="F164" s="74"/>
      <c r="J164" s="74"/>
      <c r="K164" s="74"/>
      <c r="L164" s="75"/>
      <c r="M164" s="74"/>
      <c r="N164" s="74"/>
      <c r="AJ164" s="151">
        <f t="shared" si="29"/>
        <v>1609020105</v>
      </c>
      <c r="AK164" s="49"/>
      <c r="AL164" s="49" t="s">
        <v>276</v>
      </c>
      <c r="AM164" t="s">
        <v>1198</v>
      </c>
      <c r="AN164" s="151">
        <v>1609020105</v>
      </c>
      <c r="AO164" s="49" t="s">
        <v>1122</v>
      </c>
    </row>
    <row r="165" spans="1:41" x14ac:dyDescent="0.25">
      <c r="AJ165" s="151">
        <f t="shared" si="29"/>
        <v>1609030100</v>
      </c>
      <c r="AK165" s="49"/>
      <c r="AL165" s="49" t="s">
        <v>276</v>
      </c>
      <c r="AM165" t="s">
        <v>895</v>
      </c>
      <c r="AN165" s="151">
        <v>1609030100</v>
      </c>
      <c r="AO165" s="49" t="s">
        <v>1122</v>
      </c>
    </row>
    <row r="166" spans="1:41" x14ac:dyDescent="0.25">
      <c r="AJ166" s="151">
        <f t="shared" si="29"/>
        <v>1609030101</v>
      </c>
      <c r="AK166" s="49"/>
      <c r="AL166" s="49" t="s">
        <v>276</v>
      </c>
      <c r="AM166" t="s">
        <v>1190</v>
      </c>
      <c r="AN166" s="151">
        <v>1609030101</v>
      </c>
      <c r="AO166" s="49" t="s">
        <v>1122</v>
      </c>
    </row>
    <row r="167" spans="1:41" x14ac:dyDescent="0.25">
      <c r="AJ167" s="151">
        <f t="shared" si="29"/>
        <v>1609030102</v>
      </c>
      <c r="AK167" s="49"/>
      <c r="AL167" s="49" t="s">
        <v>276</v>
      </c>
      <c r="AM167" t="s">
        <v>1192</v>
      </c>
      <c r="AN167" s="151">
        <v>1609030102</v>
      </c>
      <c r="AO167" s="49" t="s">
        <v>1122</v>
      </c>
    </row>
    <row r="168" spans="1:41" x14ac:dyDescent="0.25">
      <c r="AJ168" s="151">
        <f t="shared" si="29"/>
        <v>1609030103</v>
      </c>
      <c r="AK168" s="49"/>
      <c r="AL168" s="49" t="s">
        <v>276</v>
      </c>
      <c r="AM168" t="s">
        <v>1191</v>
      </c>
      <c r="AN168" s="151">
        <v>1609030103</v>
      </c>
      <c r="AO168" s="49" t="s">
        <v>1122</v>
      </c>
    </row>
    <row r="169" spans="1:41" x14ac:dyDescent="0.25">
      <c r="AJ169" s="151">
        <f t="shared" si="29"/>
        <v>1609030104</v>
      </c>
      <c r="AK169" s="49"/>
      <c r="AL169" s="49" t="s">
        <v>276</v>
      </c>
      <c r="AM169" t="s">
        <v>1193</v>
      </c>
      <c r="AN169" s="151">
        <v>1609030104</v>
      </c>
      <c r="AO169" s="49" t="s">
        <v>1122</v>
      </c>
    </row>
    <row r="170" spans="1:41" x14ac:dyDescent="0.25">
      <c r="AJ170" s="151">
        <f t="shared" si="29"/>
        <v>1609030105</v>
      </c>
      <c r="AK170" s="49"/>
      <c r="AL170" s="49" t="s">
        <v>276</v>
      </c>
      <c r="AM170" t="s">
        <v>1189</v>
      </c>
      <c r="AN170" s="151">
        <v>1609030105</v>
      </c>
      <c r="AO170" s="49" t="s">
        <v>1122</v>
      </c>
    </row>
    <row r="171" spans="1:41" x14ac:dyDescent="0.25">
      <c r="AJ171" s="151">
        <f t="shared" si="29"/>
        <v>1609030106</v>
      </c>
      <c r="AK171" s="49"/>
      <c r="AL171" s="49" t="s">
        <v>276</v>
      </c>
      <c r="AM171" t="s">
        <v>1194</v>
      </c>
      <c r="AN171" s="151">
        <v>1609030106</v>
      </c>
      <c r="AO171" s="49" t="s">
        <v>1122</v>
      </c>
    </row>
    <row r="172" spans="1:41" x14ac:dyDescent="0.25">
      <c r="AJ172" s="151">
        <f t="shared" si="29"/>
        <v>1609040100</v>
      </c>
      <c r="AK172" s="49"/>
      <c r="AL172" s="49" t="s">
        <v>276</v>
      </c>
      <c r="AM172" t="s">
        <v>1183</v>
      </c>
      <c r="AN172" s="151">
        <v>1609040100</v>
      </c>
      <c r="AO172" s="49" t="s">
        <v>1122</v>
      </c>
    </row>
    <row r="173" spans="1:41" x14ac:dyDescent="0.25">
      <c r="AJ173" s="151">
        <f t="shared" si="29"/>
        <v>1609040101</v>
      </c>
      <c r="AK173" s="49"/>
      <c r="AL173" s="49" t="s">
        <v>276</v>
      </c>
      <c r="AM173" t="s">
        <v>1180</v>
      </c>
      <c r="AN173" s="151">
        <v>1609040101</v>
      </c>
      <c r="AO173" s="49" t="s">
        <v>1122</v>
      </c>
    </row>
    <row r="174" spans="1:41" x14ac:dyDescent="0.25">
      <c r="AJ174" s="151">
        <f t="shared" si="29"/>
        <v>1609040102</v>
      </c>
      <c r="AK174" s="49"/>
      <c r="AL174" s="49" t="s">
        <v>276</v>
      </c>
      <c r="AM174" t="s">
        <v>1182</v>
      </c>
      <c r="AN174" s="151">
        <v>1609040102</v>
      </c>
      <c r="AO174" s="49" t="s">
        <v>1122</v>
      </c>
    </row>
    <row r="175" spans="1:41" x14ac:dyDescent="0.25">
      <c r="AJ175" s="151">
        <f t="shared" si="29"/>
        <v>1609040103</v>
      </c>
      <c r="AK175" s="49"/>
      <c r="AL175" s="49" t="s">
        <v>276</v>
      </c>
      <c r="AM175" t="s">
        <v>1199</v>
      </c>
      <c r="AN175" s="151">
        <v>1609040103</v>
      </c>
      <c r="AO175" s="49" t="s">
        <v>1122</v>
      </c>
    </row>
    <row r="176" spans="1:41" x14ac:dyDescent="0.25">
      <c r="AJ176" s="151">
        <f t="shared" si="29"/>
        <v>1609040104</v>
      </c>
      <c r="AK176" s="49"/>
      <c r="AL176" s="49" t="s">
        <v>276</v>
      </c>
      <c r="AM176" t="s">
        <v>1196</v>
      </c>
      <c r="AN176" s="151">
        <v>1609040104</v>
      </c>
      <c r="AO176" s="49" t="s">
        <v>1122</v>
      </c>
    </row>
    <row r="177" spans="36:41" x14ac:dyDescent="0.25">
      <c r="AJ177" s="151">
        <f t="shared" si="29"/>
        <v>1609050100</v>
      </c>
      <c r="AK177" s="49"/>
      <c r="AL177" s="49" t="s">
        <v>276</v>
      </c>
      <c r="AM177" t="s">
        <v>896</v>
      </c>
      <c r="AN177" s="151">
        <v>1609050100</v>
      </c>
      <c r="AO177" s="49" t="s">
        <v>1122</v>
      </c>
    </row>
    <row r="178" spans="36:41" x14ac:dyDescent="0.25">
      <c r="AJ178" s="151">
        <f t="shared" si="29"/>
        <v>1609050101</v>
      </c>
      <c r="AK178" s="49"/>
      <c r="AL178" s="49" t="s">
        <v>276</v>
      </c>
      <c r="AM178" t="s">
        <v>989</v>
      </c>
      <c r="AN178" s="151">
        <v>1609050101</v>
      </c>
      <c r="AO178" s="49" t="s">
        <v>1122</v>
      </c>
    </row>
    <row r="179" spans="36:41" x14ac:dyDescent="0.25">
      <c r="AJ179" s="151">
        <f t="shared" si="29"/>
        <v>1609050102</v>
      </c>
      <c r="AK179" s="49"/>
      <c r="AL179" s="49" t="s">
        <v>276</v>
      </c>
      <c r="AM179" t="s">
        <v>1187</v>
      </c>
      <c r="AN179" s="151">
        <v>1609050102</v>
      </c>
      <c r="AO179" s="49" t="s">
        <v>1122</v>
      </c>
    </row>
    <row r="180" spans="36:41" x14ac:dyDescent="0.25">
      <c r="AJ180" s="151">
        <f t="shared" si="29"/>
        <v>1609050103</v>
      </c>
      <c r="AK180" s="49"/>
      <c r="AL180" s="49" t="s">
        <v>276</v>
      </c>
      <c r="AM180" t="s">
        <v>1195</v>
      </c>
      <c r="AN180" s="151">
        <v>1609050103</v>
      </c>
      <c r="AO180" s="49" t="s">
        <v>1122</v>
      </c>
    </row>
    <row r="181" spans="36:41" x14ac:dyDescent="0.25">
      <c r="AJ181" s="151">
        <f t="shared" si="29"/>
        <v>1610010100</v>
      </c>
      <c r="AK181" s="49"/>
      <c r="AL181" s="49" t="s">
        <v>276</v>
      </c>
      <c r="AM181" t="s">
        <v>1145</v>
      </c>
      <c r="AN181" s="151">
        <v>1610010100</v>
      </c>
      <c r="AO181" s="49" t="s">
        <v>1124</v>
      </c>
    </row>
    <row r="182" spans="36:41" x14ac:dyDescent="0.25">
      <c r="AJ182" s="151">
        <f t="shared" si="29"/>
        <v>1610010101</v>
      </c>
      <c r="AK182" s="49"/>
      <c r="AL182" s="49" t="s">
        <v>276</v>
      </c>
      <c r="AM182" t="s">
        <v>291</v>
      </c>
      <c r="AN182" s="151">
        <v>1610010101</v>
      </c>
      <c r="AO182" s="49" t="s">
        <v>1124</v>
      </c>
    </row>
    <row r="183" spans="36:41" x14ac:dyDescent="0.25">
      <c r="AJ183" s="151">
        <f t="shared" si="29"/>
        <v>1610010102</v>
      </c>
      <c r="AK183" s="49"/>
      <c r="AL183" s="49" t="s">
        <v>276</v>
      </c>
      <c r="AM183" t="s">
        <v>1146</v>
      </c>
      <c r="AN183" s="151">
        <v>1610010102</v>
      </c>
      <c r="AO183" s="49" t="s">
        <v>1124</v>
      </c>
    </row>
    <row r="184" spans="36:41" x14ac:dyDescent="0.25">
      <c r="AJ184" s="151">
        <f t="shared" si="29"/>
        <v>1610010103</v>
      </c>
      <c r="AK184" s="49"/>
      <c r="AL184" s="49" t="s">
        <v>276</v>
      </c>
      <c r="AM184" t="s">
        <v>1147</v>
      </c>
      <c r="AN184" s="151">
        <v>1610010103</v>
      </c>
      <c r="AO184" s="49" t="s">
        <v>1124</v>
      </c>
    </row>
    <row r="185" spans="36:41" x14ac:dyDescent="0.25">
      <c r="AJ185" s="151">
        <f t="shared" si="29"/>
        <v>1610010104</v>
      </c>
      <c r="AK185" s="49"/>
      <c r="AL185" s="49" t="s">
        <v>276</v>
      </c>
      <c r="AM185" t="s">
        <v>1148</v>
      </c>
      <c r="AN185" s="151">
        <v>1610010104</v>
      </c>
      <c r="AO185" s="49" t="s">
        <v>1124</v>
      </c>
    </row>
    <row r="186" spans="36:41" x14ac:dyDescent="0.25">
      <c r="AJ186" s="151">
        <f t="shared" si="29"/>
        <v>1610010105</v>
      </c>
      <c r="AK186" s="49"/>
      <c r="AL186" s="49" t="s">
        <v>276</v>
      </c>
      <c r="AM186" t="s">
        <v>292</v>
      </c>
      <c r="AN186" s="151">
        <v>1610010105</v>
      </c>
      <c r="AO186" s="49" t="s">
        <v>1124</v>
      </c>
    </row>
    <row r="187" spans="36:41" x14ac:dyDescent="0.25">
      <c r="AJ187" s="151">
        <f t="shared" si="29"/>
        <v>1610010106</v>
      </c>
      <c r="AK187" s="49"/>
      <c r="AL187" s="49" t="s">
        <v>276</v>
      </c>
      <c r="AM187" t="s">
        <v>1149</v>
      </c>
      <c r="AN187" s="151">
        <v>1610010106</v>
      </c>
      <c r="AO187" s="49" t="s">
        <v>1124</v>
      </c>
    </row>
    <row r="188" spans="36:41" x14ac:dyDescent="0.25">
      <c r="AJ188" s="151">
        <f t="shared" si="29"/>
        <v>1610020100</v>
      </c>
      <c r="AK188" s="49"/>
      <c r="AL188" s="49" t="s">
        <v>276</v>
      </c>
      <c r="AM188" t="s">
        <v>1150</v>
      </c>
      <c r="AN188" s="151">
        <v>1610020100</v>
      </c>
      <c r="AO188" s="49" t="s">
        <v>1124</v>
      </c>
    </row>
    <row r="189" spans="36:41" x14ac:dyDescent="0.25">
      <c r="AJ189" s="151">
        <f t="shared" si="29"/>
        <v>1610020101</v>
      </c>
      <c r="AK189" s="49"/>
      <c r="AL189" s="49" t="s">
        <v>276</v>
      </c>
      <c r="AM189" t="s">
        <v>1151</v>
      </c>
      <c r="AN189" s="151">
        <v>1610020101</v>
      </c>
      <c r="AO189" s="49" t="s">
        <v>1124</v>
      </c>
    </row>
    <row r="190" spans="36:41" x14ac:dyDescent="0.25">
      <c r="AJ190" s="151">
        <f t="shared" si="29"/>
        <v>1610020102</v>
      </c>
      <c r="AK190" s="49"/>
      <c r="AL190" s="49" t="s">
        <v>276</v>
      </c>
      <c r="AM190" t="s">
        <v>1117</v>
      </c>
      <c r="AN190" s="151">
        <v>1610020102</v>
      </c>
      <c r="AO190" s="49" t="s">
        <v>1124</v>
      </c>
    </row>
    <row r="191" spans="36:41" x14ac:dyDescent="0.25">
      <c r="AJ191" s="151">
        <f t="shared" si="29"/>
        <v>1610020103</v>
      </c>
      <c r="AK191" s="49"/>
      <c r="AL191" s="49" t="s">
        <v>276</v>
      </c>
      <c r="AM191" t="s">
        <v>1118</v>
      </c>
      <c r="AN191" s="151">
        <v>1610020103</v>
      </c>
      <c r="AO191" s="49" t="s">
        <v>1124</v>
      </c>
    </row>
    <row r="192" spans="36:41" x14ac:dyDescent="0.25">
      <c r="AJ192" s="151">
        <f t="shared" si="29"/>
        <v>1610020104</v>
      </c>
      <c r="AK192" s="49"/>
      <c r="AL192" s="49" t="s">
        <v>276</v>
      </c>
      <c r="AM192" t="s">
        <v>293</v>
      </c>
      <c r="AN192" s="151">
        <v>1610020104</v>
      </c>
      <c r="AO192" s="49" t="s">
        <v>1124</v>
      </c>
    </row>
    <row r="193" spans="36:41" x14ac:dyDescent="0.25">
      <c r="AJ193" s="151">
        <f t="shared" si="29"/>
        <v>1610020105</v>
      </c>
      <c r="AK193" s="49"/>
      <c r="AL193" s="49" t="s">
        <v>276</v>
      </c>
      <c r="AM193" t="s">
        <v>1152</v>
      </c>
      <c r="AN193" s="151">
        <v>1610020105</v>
      </c>
      <c r="AO193" s="49" t="s">
        <v>1124</v>
      </c>
    </row>
    <row r="194" spans="36:41" x14ac:dyDescent="0.25">
      <c r="AJ194" s="151">
        <f t="shared" si="29"/>
        <v>1610030100</v>
      </c>
      <c r="AK194" s="49"/>
      <c r="AL194" s="49" t="s">
        <v>276</v>
      </c>
      <c r="AM194" t="s">
        <v>892</v>
      </c>
      <c r="AN194" s="151">
        <v>1610030100</v>
      </c>
      <c r="AO194" s="49" t="s">
        <v>1124</v>
      </c>
    </row>
    <row r="195" spans="36:41" x14ac:dyDescent="0.25">
      <c r="AJ195" s="151">
        <f t="shared" si="29"/>
        <v>1610030101</v>
      </c>
      <c r="AK195" s="49"/>
      <c r="AL195" s="49" t="s">
        <v>276</v>
      </c>
      <c r="AM195" t="s">
        <v>294</v>
      </c>
      <c r="AN195" s="151">
        <v>1610030101</v>
      </c>
      <c r="AO195" s="49" t="s">
        <v>1124</v>
      </c>
    </row>
    <row r="196" spans="36:41" x14ac:dyDescent="0.25">
      <c r="AJ196" s="151">
        <f t="shared" si="29"/>
        <v>1610030102</v>
      </c>
      <c r="AK196" s="49"/>
      <c r="AL196" s="49" t="s">
        <v>276</v>
      </c>
      <c r="AM196" t="s">
        <v>295</v>
      </c>
      <c r="AN196" s="151">
        <v>1610030102</v>
      </c>
      <c r="AO196" s="49" t="s">
        <v>1124</v>
      </c>
    </row>
    <row r="197" spans="36:41" x14ac:dyDescent="0.25">
      <c r="AJ197" s="151">
        <f t="shared" si="29"/>
        <v>1610030103</v>
      </c>
      <c r="AK197" s="49"/>
      <c r="AL197" s="49" t="s">
        <v>276</v>
      </c>
      <c r="AM197" t="s">
        <v>1153</v>
      </c>
      <c r="AN197" s="151">
        <v>1610030103</v>
      </c>
      <c r="AO197" s="49" t="s">
        <v>1124</v>
      </c>
    </row>
    <row r="198" spans="36:41" x14ac:dyDescent="0.25">
      <c r="AJ198" s="151">
        <f t="shared" si="29"/>
        <v>1610030104</v>
      </c>
      <c r="AK198" s="49"/>
      <c r="AL198" s="49" t="s">
        <v>276</v>
      </c>
      <c r="AM198" t="s">
        <v>1154</v>
      </c>
      <c r="AN198" s="151">
        <v>1610030104</v>
      </c>
      <c r="AO198" s="49" t="s">
        <v>1124</v>
      </c>
    </row>
    <row r="199" spans="36:41" x14ac:dyDescent="0.25">
      <c r="AJ199" s="151">
        <f t="shared" ref="AJ199:AJ262" si="32">$AN199</f>
        <v>1610030105</v>
      </c>
      <c r="AK199" s="49"/>
      <c r="AL199" s="49" t="s">
        <v>276</v>
      </c>
      <c r="AM199" t="s">
        <v>296</v>
      </c>
      <c r="AN199" s="151">
        <v>1610030105</v>
      </c>
      <c r="AO199" s="49" t="s">
        <v>1124</v>
      </c>
    </row>
    <row r="200" spans="36:41" x14ac:dyDescent="0.25">
      <c r="AJ200" s="151">
        <f t="shared" si="32"/>
        <v>1610030106</v>
      </c>
      <c r="AK200" s="49"/>
      <c r="AL200" s="49" t="s">
        <v>276</v>
      </c>
      <c r="AM200" t="s">
        <v>297</v>
      </c>
      <c r="AN200" s="151">
        <v>1610030106</v>
      </c>
      <c r="AO200" s="49" t="s">
        <v>1124</v>
      </c>
    </row>
    <row r="201" spans="36:41" x14ac:dyDescent="0.25">
      <c r="AJ201" s="151">
        <f t="shared" si="32"/>
        <v>1610030107</v>
      </c>
      <c r="AK201" s="49"/>
      <c r="AL201" s="49" t="s">
        <v>276</v>
      </c>
      <c r="AM201" t="s">
        <v>1155</v>
      </c>
      <c r="AN201" s="151">
        <v>1610030107</v>
      </c>
      <c r="AO201" s="49" t="s">
        <v>1124</v>
      </c>
    </row>
    <row r="202" spans="36:41" x14ac:dyDescent="0.25">
      <c r="AJ202" s="151">
        <f t="shared" si="32"/>
        <v>1610040100</v>
      </c>
      <c r="AK202" s="49"/>
      <c r="AL202" s="49" t="s">
        <v>276</v>
      </c>
      <c r="AM202" t="s">
        <v>1156</v>
      </c>
      <c r="AN202" s="151">
        <v>1610040100</v>
      </c>
      <c r="AO202" s="49" t="s">
        <v>1124</v>
      </c>
    </row>
    <row r="203" spans="36:41" x14ac:dyDescent="0.25">
      <c r="AJ203" s="151">
        <f t="shared" si="32"/>
        <v>1610040101</v>
      </c>
      <c r="AK203" s="49"/>
      <c r="AL203" s="49" t="s">
        <v>276</v>
      </c>
      <c r="AM203" t="s">
        <v>298</v>
      </c>
      <c r="AN203" s="151">
        <v>1610040101</v>
      </c>
      <c r="AO203" s="49" t="s">
        <v>1124</v>
      </c>
    </row>
    <row r="204" spans="36:41" x14ac:dyDescent="0.25">
      <c r="AJ204" s="151">
        <f t="shared" si="32"/>
        <v>1610040102</v>
      </c>
      <c r="AK204" s="49"/>
      <c r="AL204" s="49" t="s">
        <v>276</v>
      </c>
      <c r="AM204" t="s">
        <v>299</v>
      </c>
      <c r="AN204" s="151">
        <v>1610040102</v>
      </c>
      <c r="AO204" s="49" t="s">
        <v>1124</v>
      </c>
    </row>
    <row r="205" spans="36:41" x14ac:dyDescent="0.25">
      <c r="AJ205" s="151">
        <f t="shared" si="32"/>
        <v>1610040103</v>
      </c>
      <c r="AK205" s="49"/>
      <c r="AL205" s="49" t="s">
        <v>276</v>
      </c>
      <c r="AM205" t="s">
        <v>300</v>
      </c>
      <c r="AN205" s="151">
        <v>1610040103</v>
      </c>
      <c r="AO205" s="49" t="s">
        <v>1124</v>
      </c>
    </row>
    <row r="206" spans="36:41" x14ac:dyDescent="0.25">
      <c r="AJ206" s="151">
        <f t="shared" si="32"/>
        <v>1610040104</v>
      </c>
      <c r="AK206" s="49"/>
      <c r="AL206" s="49" t="s">
        <v>276</v>
      </c>
      <c r="AM206" t="s">
        <v>1157</v>
      </c>
      <c r="AN206" s="151">
        <v>1610040104</v>
      </c>
      <c r="AO206" s="49" t="s">
        <v>1124</v>
      </c>
    </row>
    <row r="207" spans="36:41" x14ac:dyDescent="0.25">
      <c r="AJ207" s="151">
        <f t="shared" si="32"/>
        <v>1610040105</v>
      </c>
      <c r="AK207" s="49"/>
      <c r="AL207" s="49" t="s">
        <v>276</v>
      </c>
      <c r="AM207" t="s">
        <v>301</v>
      </c>
      <c r="AN207" s="151">
        <v>1610040105</v>
      </c>
      <c r="AO207" s="49" t="s">
        <v>1124</v>
      </c>
    </row>
    <row r="208" spans="36:41" x14ac:dyDescent="0.25">
      <c r="AJ208" s="151">
        <f t="shared" si="32"/>
        <v>1610040106</v>
      </c>
      <c r="AK208" s="49"/>
      <c r="AL208" s="49" t="s">
        <v>276</v>
      </c>
      <c r="AM208" t="s">
        <v>1158</v>
      </c>
      <c r="AN208" s="151">
        <v>1610040106</v>
      </c>
      <c r="AO208" s="49" t="s">
        <v>1124</v>
      </c>
    </row>
    <row r="209" spans="36:41" x14ac:dyDescent="0.25">
      <c r="AJ209" s="151">
        <f t="shared" si="32"/>
        <v>1610050100</v>
      </c>
      <c r="AK209" s="49"/>
      <c r="AL209" s="49" t="s">
        <v>276</v>
      </c>
      <c r="AM209" t="s">
        <v>1159</v>
      </c>
      <c r="AN209" s="151">
        <v>1610050100</v>
      </c>
      <c r="AO209" s="49" t="s">
        <v>1124</v>
      </c>
    </row>
    <row r="210" spans="36:41" x14ac:dyDescent="0.25">
      <c r="AJ210" s="151">
        <f t="shared" si="32"/>
        <v>1610050101</v>
      </c>
      <c r="AK210" s="49"/>
      <c r="AL210" s="49" t="s">
        <v>276</v>
      </c>
      <c r="AM210" t="s">
        <v>302</v>
      </c>
      <c r="AN210" s="151">
        <v>1610050101</v>
      </c>
      <c r="AO210" s="49" t="s">
        <v>1124</v>
      </c>
    </row>
    <row r="211" spans="36:41" x14ac:dyDescent="0.25">
      <c r="AJ211" s="151">
        <f t="shared" si="32"/>
        <v>1610050102</v>
      </c>
      <c r="AK211" s="49"/>
      <c r="AL211" s="49" t="s">
        <v>276</v>
      </c>
      <c r="AM211" t="s">
        <v>303</v>
      </c>
      <c r="AN211" s="151">
        <v>1610050102</v>
      </c>
      <c r="AO211" s="49" t="s">
        <v>1124</v>
      </c>
    </row>
    <row r="212" spans="36:41" x14ac:dyDescent="0.25">
      <c r="AJ212" s="151">
        <f t="shared" si="32"/>
        <v>1610050103</v>
      </c>
      <c r="AK212" s="49"/>
      <c r="AL212" s="49" t="s">
        <v>276</v>
      </c>
      <c r="AM212" t="s">
        <v>304</v>
      </c>
      <c r="AN212" s="151">
        <v>1610050103</v>
      </c>
      <c r="AO212" s="49" t="s">
        <v>1124</v>
      </c>
    </row>
    <row r="213" spans="36:41" x14ac:dyDescent="0.25">
      <c r="AJ213" s="151">
        <f t="shared" si="32"/>
        <v>1610050104</v>
      </c>
      <c r="AK213" s="49"/>
      <c r="AL213" s="49" t="s">
        <v>276</v>
      </c>
      <c r="AM213" t="s">
        <v>305</v>
      </c>
      <c r="AN213" s="151">
        <v>1610050104</v>
      </c>
      <c r="AO213" s="49" t="s">
        <v>1124</v>
      </c>
    </row>
    <row r="214" spans="36:41" x14ac:dyDescent="0.25">
      <c r="AJ214" s="151">
        <f t="shared" si="32"/>
        <v>1610050105</v>
      </c>
      <c r="AK214" s="49"/>
      <c r="AL214" s="49" t="s">
        <v>276</v>
      </c>
      <c r="AM214" t="s">
        <v>1160</v>
      </c>
      <c r="AN214" s="151">
        <v>1610050105</v>
      </c>
      <c r="AO214" s="49" t="s">
        <v>1124</v>
      </c>
    </row>
    <row r="215" spans="36:41" x14ac:dyDescent="0.25">
      <c r="AJ215" s="151">
        <f t="shared" si="32"/>
        <v>1611010100</v>
      </c>
      <c r="AK215" s="49"/>
      <c r="AL215" s="49" t="s">
        <v>276</v>
      </c>
      <c r="AM215" t="s">
        <v>889</v>
      </c>
      <c r="AN215" s="151">
        <v>1611010100</v>
      </c>
      <c r="AO215" s="49" t="s">
        <v>1127</v>
      </c>
    </row>
    <row r="216" spans="36:41" x14ac:dyDescent="0.25">
      <c r="AJ216" s="151">
        <f t="shared" si="32"/>
        <v>1611010101</v>
      </c>
      <c r="AK216" s="49"/>
      <c r="AL216" s="49" t="s">
        <v>276</v>
      </c>
      <c r="AM216" t="s">
        <v>281</v>
      </c>
      <c r="AN216" s="151">
        <v>1611010101</v>
      </c>
      <c r="AO216" s="49" t="s">
        <v>1127</v>
      </c>
    </row>
    <row r="217" spans="36:41" x14ac:dyDescent="0.25">
      <c r="AJ217" s="151">
        <f t="shared" si="32"/>
        <v>1611010102</v>
      </c>
      <c r="AK217" s="49"/>
      <c r="AL217" s="49" t="s">
        <v>276</v>
      </c>
      <c r="AM217" t="s">
        <v>282</v>
      </c>
      <c r="AN217" s="151">
        <v>1611010102</v>
      </c>
      <c r="AO217" s="49" t="s">
        <v>1127</v>
      </c>
    </row>
    <row r="218" spans="36:41" x14ac:dyDescent="0.25">
      <c r="AJ218" s="151">
        <f t="shared" si="32"/>
        <v>1611010103</v>
      </c>
      <c r="AK218" s="49"/>
      <c r="AL218" s="49" t="s">
        <v>276</v>
      </c>
      <c r="AM218" t="s">
        <v>283</v>
      </c>
      <c r="AN218" s="151">
        <v>1611010103</v>
      </c>
      <c r="AO218" s="49" t="s">
        <v>1127</v>
      </c>
    </row>
    <row r="219" spans="36:41" x14ac:dyDescent="0.25">
      <c r="AJ219" s="151">
        <f t="shared" si="32"/>
        <v>1611010104</v>
      </c>
      <c r="AK219" s="49"/>
      <c r="AL219" s="49" t="s">
        <v>276</v>
      </c>
      <c r="AM219" t="s">
        <v>1200</v>
      </c>
      <c r="AN219" s="151">
        <v>1611010104</v>
      </c>
      <c r="AO219" s="49" t="s">
        <v>1127</v>
      </c>
    </row>
    <row r="220" spans="36:41" x14ac:dyDescent="0.25">
      <c r="AJ220" s="151">
        <f t="shared" si="32"/>
        <v>1611020100</v>
      </c>
      <c r="AK220" s="49"/>
      <c r="AL220" s="49" t="s">
        <v>276</v>
      </c>
      <c r="AM220" t="s">
        <v>1201</v>
      </c>
      <c r="AN220" s="151">
        <v>1611020100</v>
      </c>
      <c r="AO220" s="49" t="s">
        <v>1127</v>
      </c>
    </row>
    <row r="221" spans="36:41" x14ac:dyDescent="0.25">
      <c r="AJ221" s="151">
        <f t="shared" si="32"/>
        <v>1611020101</v>
      </c>
      <c r="AK221" s="49"/>
      <c r="AL221" s="49" t="s">
        <v>276</v>
      </c>
      <c r="AM221" t="s">
        <v>1202</v>
      </c>
      <c r="AN221" s="151">
        <v>1611020101</v>
      </c>
      <c r="AO221" s="49" t="s">
        <v>1127</v>
      </c>
    </row>
    <row r="222" spans="36:41" x14ac:dyDescent="0.25">
      <c r="AJ222" s="151">
        <f t="shared" si="32"/>
        <v>1611020102</v>
      </c>
      <c r="AK222" s="49"/>
      <c r="AL222" s="49" t="s">
        <v>276</v>
      </c>
      <c r="AM222" t="s">
        <v>1203</v>
      </c>
      <c r="AN222" s="151">
        <v>1611020102</v>
      </c>
      <c r="AO222" s="49" t="s">
        <v>1127</v>
      </c>
    </row>
    <row r="223" spans="36:41" x14ac:dyDescent="0.25">
      <c r="AJ223" s="151">
        <f t="shared" si="32"/>
        <v>1611020103</v>
      </c>
      <c r="AK223" s="49"/>
      <c r="AL223" s="49" t="s">
        <v>276</v>
      </c>
      <c r="AM223" t="s">
        <v>1204</v>
      </c>
      <c r="AN223" s="151">
        <v>1611020103</v>
      </c>
      <c r="AO223" s="49" t="s">
        <v>1127</v>
      </c>
    </row>
    <row r="224" spans="36:41" x14ac:dyDescent="0.25">
      <c r="AJ224" s="151">
        <f t="shared" si="32"/>
        <v>1611020104</v>
      </c>
      <c r="AK224" s="49"/>
      <c r="AL224" s="49" t="s">
        <v>276</v>
      </c>
      <c r="AM224" t="s">
        <v>1205</v>
      </c>
      <c r="AN224" s="151">
        <v>1611020104</v>
      </c>
      <c r="AO224" s="49" t="s">
        <v>1127</v>
      </c>
    </row>
    <row r="225" spans="36:41" x14ac:dyDescent="0.25">
      <c r="AJ225" s="151">
        <f t="shared" si="32"/>
        <v>1611030100</v>
      </c>
      <c r="AK225" s="49"/>
      <c r="AL225" s="49" t="s">
        <v>276</v>
      </c>
      <c r="AM225" t="s">
        <v>1206</v>
      </c>
      <c r="AN225" s="151">
        <v>1611030100</v>
      </c>
      <c r="AO225" s="49" t="s">
        <v>1127</v>
      </c>
    </row>
    <row r="226" spans="36:41" x14ac:dyDescent="0.25">
      <c r="AJ226" s="151">
        <f t="shared" si="32"/>
        <v>1611030101</v>
      </c>
      <c r="AK226" s="49"/>
      <c r="AL226" s="49" t="s">
        <v>276</v>
      </c>
      <c r="AM226" t="s">
        <v>1207</v>
      </c>
      <c r="AN226" s="151">
        <v>1611030101</v>
      </c>
      <c r="AO226" s="49" t="s">
        <v>1127</v>
      </c>
    </row>
    <row r="227" spans="36:41" x14ac:dyDescent="0.25">
      <c r="AJ227" s="151">
        <f t="shared" si="32"/>
        <v>1611030102</v>
      </c>
      <c r="AK227" s="49"/>
      <c r="AL227" s="49" t="s">
        <v>276</v>
      </c>
      <c r="AM227" t="s">
        <v>1208</v>
      </c>
      <c r="AN227" s="151">
        <v>1611030102</v>
      </c>
      <c r="AO227" s="49" t="s">
        <v>1127</v>
      </c>
    </row>
    <row r="228" spans="36:41" x14ac:dyDescent="0.25">
      <c r="AJ228" s="151">
        <f t="shared" si="32"/>
        <v>1611030103</v>
      </c>
      <c r="AK228" s="49"/>
      <c r="AL228" s="49" t="s">
        <v>276</v>
      </c>
      <c r="AM228" t="s">
        <v>284</v>
      </c>
      <c r="AN228" s="151">
        <v>1611030103</v>
      </c>
      <c r="AO228" s="49" t="s">
        <v>1127</v>
      </c>
    </row>
    <row r="229" spans="36:41" x14ac:dyDescent="0.25">
      <c r="AJ229" s="151">
        <f t="shared" si="32"/>
        <v>1611030104</v>
      </c>
      <c r="AK229" s="49"/>
      <c r="AL229" s="49" t="s">
        <v>276</v>
      </c>
      <c r="AM229" t="s">
        <v>1209</v>
      </c>
      <c r="AN229" s="151">
        <v>1611030104</v>
      </c>
      <c r="AO229" s="49" t="s">
        <v>1127</v>
      </c>
    </row>
    <row r="230" spans="36:41" x14ac:dyDescent="0.25">
      <c r="AJ230" s="151">
        <f t="shared" si="32"/>
        <v>1611030105</v>
      </c>
      <c r="AK230" s="49"/>
      <c r="AL230" s="49" t="s">
        <v>276</v>
      </c>
      <c r="AM230" t="s">
        <v>928</v>
      </c>
      <c r="AN230" s="151">
        <v>1611030105</v>
      </c>
      <c r="AO230" s="49" t="s">
        <v>1127</v>
      </c>
    </row>
    <row r="231" spans="36:41" x14ac:dyDescent="0.25">
      <c r="AJ231" s="151">
        <f t="shared" si="32"/>
        <v>1611030106</v>
      </c>
      <c r="AK231" s="49"/>
      <c r="AL231" s="49" t="s">
        <v>276</v>
      </c>
      <c r="AM231" t="s">
        <v>285</v>
      </c>
      <c r="AN231" s="151">
        <v>1611030106</v>
      </c>
      <c r="AO231" s="49" t="s">
        <v>1127</v>
      </c>
    </row>
    <row r="232" spans="36:41" x14ac:dyDescent="0.25">
      <c r="AJ232" s="151">
        <f t="shared" si="32"/>
        <v>1611030107</v>
      </c>
      <c r="AK232" s="49"/>
      <c r="AL232" s="49" t="s">
        <v>276</v>
      </c>
      <c r="AM232" t="s">
        <v>286</v>
      </c>
      <c r="AN232" s="151">
        <v>1611030107</v>
      </c>
      <c r="AO232" s="49" t="s">
        <v>1127</v>
      </c>
    </row>
    <row r="233" spans="36:41" x14ac:dyDescent="0.25">
      <c r="AJ233" s="151">
        <f t="shared" si="32"/>
        <v>1611030108</v>
      </c>
      <c r="AK233" s="49"/>
      <c r="AL233" s="49" t="s">
        <v>276</v>
      </c>
      <c r="AM233" t="s">
        <v>1210</v>
      </c>
      <c r="AN233" s="151">
        <v>1611030108</v>
      </c>
      <c r="AO233" s="49" t="s">
        <v>1127</v>
      </c>
    </row>
    <row r="234" spans="36:41" x14ac:dyDescent="0.25">
      <c r="AJ234" s="151">
        <f t="shared" si="32"/>
        <v>1611040100</v>
      </c>
      <c r="AK234" s="49"/>
      <c r="AL234" s="49" t="s">
        <v>276</v>
      </c>
      <c r="AM234" t="s">
        <v>890</v>
      </c>
      <c r="AN234" s="151">
        <v>1611040100</v>
      </c>
      <c r="AO234" s="49" t="s">
        <v>1127</v>
      </c>
    </row>
    <row r="235" spans="36:41" x14ac:dyDescent="0.25">
      <c r="AJ235" s="151">
        <f t="shared" si="32"/>
        <v>1611040101</v>
      </c>
      <c r="AK235" s="49"/>
      <c r="AL235" s="49" t="s">
        <v>276</v>
      </c>
      <c r="AM235" t="s">
        <v>287</v>
      </c>
      <c r="AN235" s="151">
        <v>1611040101</v>
      </c>
      <c r="AO235" s="49" t="s">
        <v>1127</v>
      </c>
    </row>
    <row r="236" spans="36:41" x14ac:dyDescent="0.25">
      <c r="AJ236" s="151">
        <f t="shared" si="32"/>
        <v>1611040102</v>
      </c>
      <c r="AK236" s="49"/>
      <c r="AL236" s="49" t="s">
        <v>276</v>
      </c>
      <c r="AM236" t="s">
        <v>288</v>
      </c>
      <c r="AN236" s="151">
        <v>1611040102</v>
      </c>
      <c r="AO236" s="49" t="s">
        <v>1127</v>
      </c>
    </row>
    <row r="237" spans="36:41" x14ac:dyDescent="0.25">
      <c r="AJ237" s="151">
        <f t="shared" si="32"/>
        <v>1611040103</v>
      </c>
      <c r="AK237" s="49"/>
      <c r="AL237" s="49" t="s">
        <v>276</v>
      </c>
      <c r="AM237" t="s">
        <v>1211</v>
      </c>
      <c r="AN237" s="151">
        <v>1611040103</v>
      </c>
      <c r="AO237" s="49" t="s">
        <v>1127</v>
      </c>
    </row>
    <row r="238" spans="36:41" x14ac:dyDescent="0.25">
      <c r="AJ238" s="151">
        <f t="shared" si="32"/>
        <v>1611050100</v>
      </c>
      <c r="AK238" s="49"/>
      <c r="AL238" s="49" t="s">
        <v>276</v>
      </c>
      <c r="AM238" t="s">
        <v>891</v>
      </c>
      <c r="AN238" s="151">
        <v>1611050100</v>
      </c>
      <c r="AO238" s="49" t="s">
        <v>1127</v>
      </c>
    </row>
    <row r="239" spans="36:41" x14ac:dyDescent="0.25">
      <c r="AJ239" s="151">
        <f t="shared" si="32"/>
        <v>1611050101</v>
      </c>
      <c r="AK239" s="49"/>
      <c r="AL239" s="49" t="s">
        <v>276</v>
      </c>
      <c r="AM239" t="s">
        <v>289</v>
      </c>
      <c r="AN239" s="151">
        <v>1611050101</v>
      </c>
      <c r="AO239" s="49" t="s">
        <v>1127</v>
      </c>
    </row>
    <row r="240" spans="36:41" x14ac:dyDescent="0.25">
      <c r="AJ240" s="151">
        <f t="shared" si="32"/>
        <v>1611050102</v>
      </c>
      <c r="AK240" s="49"/>
      <c r="AL240" s="49" t="s">
        <v>276</v>
      </c>
      <c r="AM240" t="s">
        <v>290</v>
      </c>
      <c r="AN240" s="151">
        <v>1611050102</v>
      </c>
      <c r="AO240" s="49" t="s">
        <v>1127</v>
      </c>
    </row>
    <row r="241" spans="36:41" x14ac:dyDescent="0.25">
      <c r="AJ241" s="151">
        <f t="shared" si="32"/>
        <v>1612010100</v>
      </c>
      <c r="AK241" s="49"/>
      <c r="AL241" s="49" t="s">
        <v>276</v>
      </c>
      <c r="AM241" t="s">
        <v>887</v>
      </c>
      <c r="AN241" s="151">
        <v>1612010100</v>
      </c>
      <c r="AO241" s="49" t="s">
        <v>1120</v>
      </c>
    </row>
    <row r="242" spans="36:41" x14ac:dyDescent="0.25">
      <c r="AJ242" s="151">
        <f t="shared" si="32"/>
        <v>1612010101</v>
      </c>
      <c r="AK242" s="49"/>
      <c r="AL242" s="49" t="s">
        <v>276</v>
      </c>
      <c r="AM242" t="s">
        <v>1162</v>
      </c>
      <c r="AN242" s="151">
        <v>1612010101</v>
      </c>
      <c r="AO242" s="49" t="s">
        <v>1120</v>
      </c>
    </row>
    <row r="243" spans="36:41" x14ac:dyDescent="0.25">
      <c r="AJ243" s="151">
        <f t="shared" si="32"/>
        <v>1612010102</v>
      </c>
      <c r="AK243" s="49"/>
      <c r="AL243" s="49" t="s">
        <v>276</v>
      </c>
      <c r="AM243" t="s">
        <v>1166</v>
      </c>
      <c r="AN243" s="151">
        <v>1612010102</v>
      </c>
      <c r="AO243" s="49" t="s">
        <v>1120</v>
      </c>
    </row>
    <row r="244" spans="36:41" x14ac:dyDescent="0.25">
      <c r="AJ244" s="151">
        <f t="shared" si="32"/>
        <v>1612010103</v>
      </c>
      <c r="AK244" s="49"/>
      <c r="AL244" s="49" t="s">
        <v>276</v>
      </c>
      <c r="AM244" t="s">
        <v>1167</v>
      </c>
      <c r="AN244" s="151">
        <v>1612010103</v>
      </c>
      <c r="AO244" s="49" t="s">
        <v>1120</v>
      </c>
    </row>
    <row r="245" spans="36:41" x14ac:dyDescent="0.25">
      <c r="AJ245" s="151">
        <f t="shared" si="32"/>
        <v>1612010104</v>
      </c>
      <c r="AK245" s="78"/>
      <c r="AL245" s="49" t="s">
        <v>276</v>
      </c>
      <c r="AM245" t="s">
        <v>1175</v>
      </c>
      <c r="AN245" s="151">
        <v>1612010104</v>
      </c>
      <c r="AO245" s="49" t="s">
        <v>1120</v>
      </c>
    </row>
    <row r="246" spans="36:41" x14ac:dyDescent="0.25">
      <c r="AJ246" s="151">
        <f t="shared" si="32"/>
        <v>1612010105</v>
      </c>
      <c r="AK246" s="49"/>
      <c r="AL246" s="49" t="s">
        <v>276</v>
      </c>
      <c r="AM246" t="s">
        <v>1171</v>
      </c>
      <c r="AN246" s="151">
        <v>1612010105</v>
      </c>
      <c r="AO246" s="49" t="s">
        <v>1120</v>
      </c>
    </row>
    <row r="247" spans="36:41" x14ac:dyDescent="0.25">
      <c r="AJ247" s="151">
        <f t="shared" si="32"/>
        <v>1612020100</v>
      </c>
      <c r="AK247" s="49"/>
      <c r="AL247" s="49" t="s">
        <v>276</v>
      </c>
      <c r="AM247" t="s">
        <v>1161</v>
      </c>
      <c r="AN247" s="151">
        <v>1612020100</v>
      </c>
      <c r="AO247" s="49" t="s">
        <v>1120</v>
      </c>
    </row>
    <row r="248" spans="36:41" x14ac:dyDescent="0.25">
      <c r="AJ248" s="151">
        <f t="shared" si="32"/>
        <v>1612020101</v>
      </c>
      <c r="AK248" s="49"/>
      <c r="AL248" s="49" t="s">
        <v>276</v>
      </c>
      <c r="AM248" t="s">
        <v>1179</v>
      </c>
      <c r="AN248" s="151">
        <v>1612020101</v>
      </c>
      <c r="AO248" s="49" t="s">
        <v>1120</v>
      </c>
    </row>
    <row r="249" spans="36:41" x14ac:dyDescent="0.25">
      <c r="AJ249" s="151">
        <f t="shared" si="32"/>
        <v>1612020102</v>
      </c>
      <c r="AK249" s="49"/>
      <c r="AL249" s="49" t="s">
        <v>276</v>
      </c>
      <c r="AM249" t="s">
        <v>1174</v>
      </c>
      <c r="AN249" s="151">
        <v>1612020102</v>
      </c>
      <c r="AO249" s="49" t="s">
        <v>1120</v>
      </c>
    </row>
    <row r="250" spans="36:41" x14ac:dyDescent="0.25">
      <c r="AJ250" s="151">
        <f t="shared" si="32"/>
        <v>1612020103</v>
      </c>
      <c r="AK250" s="49"/>
      <c r="AL250" s="49" t="s">
        <v>276</v>
      </c>
      <c r="AM250" t="s">
        <v>1173</v>
      </c>
      <c r="AN250" s="151">
        <v>1612020103</v>
      </c>
      <c r="AO250" s="49" t="s">
        <v>1120</v>
      </c>
    </row>
    <row r="251" spans="36:41" x14ac:dyDescent="0.25">
      <c r="AJ251" s="151">
        <f t="shared" si="32"/>
        <v>1612030100</v>
      </c>
      <c r="AK251" s="49"/>
      <c r="AL251" s="49" t="s">
        <v>276</v>
      </c>
      <c r="AM251" t="s">
        <v>1165</v>
      </c>
      <c r="AN251" s="151">
        <v>1612030100</v>
      </c>
      <c r="AO251" s="49" t="s">
        <v>1120</v>
      </c>
    </row>
    <row r="252" spans="36:41" x14ac:dyDescent="0.25">
      <c r="AJ252" s="151">
        <f t="shared" si="32"/>
        <v>1612030101</v>
      </c>
      <c r="AK252" s="49"/>
      <c r="AL252" s="49" t="s">
        <v>276</v>
      </c>
      <c r="AM252" t="s">
        <v>1178</v>
      </c>
      <c r="AN252" s="151">
        <v>1612030101</v>
      </c>
      <c r="AO252" s="49" t="s">
        <v>1120</v>
      </c>
    </row>
    <row r="253" spans="36:41" x14ac:dyDescent="0.25">
      <c r="AJ253" s="151">
        <f t="shared" si="32"/>
        <v>1612030102</v>
      </c>
      <c r="AK253" s="49"/>
      <c r="AL253" s="49" t="s">
        <v>276</v>
      </c>
      <c r="AM253" t="s">
        <v>1177</v>
      </c>
      <c r="AN253" s="151">
        <v>1612030102</v>
      </c>
      <c r="AO253" s="49" t="s">
        <v>1120</v>
      </c>
    </row>
    <row r="254" spans="36:41" x14ac:dyDescent="0.25">
      <c r="AJ254" s="151">
        <f t="shared" si="32"/>
        <v>1612030103</v>
      </c>
      <c r="AK254" s="49"/>
      <c r="AL254" s="49" t="s">
        <v>276</v>
      </c>
      <c r="AM254" t="s">
        <v>1169</v>
      </c>
      <c r="AN254" s="151">
        <v>1612030103</v>
      </c>
      <c r="AO254" s="49" t="s">
        <v>1120</v>
      </c>
    </row>
    <row r="255" spans="36:41" x14ac:dyDescent="0.25">
      <c r="AJ255" s="151">
        <f t="shared" si="32"/>
        <v>1612030104</v>
      </c>
      <c r="AK255" s="49"/>
      <c r="AL255" s="49" t="s">
        <v>276</v>
      </c>
      <c r="AM255" t="s">
        <v>1172</v>
      </c>
      <c r="AN255" s="151">
        <v>1612030104</v>
      </c>
      <c r="AO255" s="49" t="s">
        <v>1120</v>
      </c>
    </row>
    <row r="256" spans="36:41" x14ac:dyDescent="0.25">
      <c r="AJ256" s="151">
        <f t="shared" si="32"/>
        <v>1612040100</v>
      </c>
      <c r="AK256" s="49"/>
      <c r="AL256" s="49" t="s">
        <v>276</v>
      </c>
      <c r="AM256" t="s">
        <v>888</v>
      </c>
      <c r="AN256" s="151">
        <v>1612040100</v>
      </c>
      <c r="AO256" s="49" t="s">
        <v>1120</v>
      </c>
    </row>
    <row r="257" spans="36:41" x14ac:dyDescent="0.25">
      <c r="AJ257" s="151">
        <f t="shared" si="32"/>
        <v>1612040101</v>
      </c>
      <c r="AK257" s="49"/>
      <c r="AL257" s="49" t="s">
        <v>276</v>
      </c>
      <c r="AM257" t="s">
        <v>1163</v>
      </c>
      <c r="AN257" s="151">
        <v>1612040101</v>
      </c>
      <c r="AO257" s="49" t="s">
        <v>1120</v>
      </c>
    </row>
    <row r="258" spans="36:41" x14ac:dyDescent="0.25">
      <c r="AJ258" s="151">
        <f t="shared" si="32"/>
        <v>1612040102</v>
      </c>
      <c r="AK258" s="49"/>
      <c r="AL258" s="49" t="s">
        <v>276</v>
      </c>
      <c r="AM258" t="s">
        <v>277</v>
      </c>
      <c r="AN258" s="151">
        <v>1612040102</v>
      </c>
      <c r="AO258" s="49" t="s">
        <v>1120</v>
      </c>
    </row>
    <row r="259" spans="36:41" x14ac:dyDescent="0.25">
      <c r="AJ259" s="151">
        <f t="shared" si="32"/>
        <v>1612040103</v>
      </c>
      <c r="AK259" s="49"/>
      <c r="AL259" s="49" t="s">
        <v>276</v>
      </c>
      <c r="AM259" t="s">
        <v>1176</v>
      </c>
      <c r="AN259" s="151">
        <v>1612040103</v>
      </c>
      <c r="AO259" s="49" t="s">
        <v>1120</v>
      </c>
    </row>
    <row r="260" spans="36:41" x14ac:dyDescent="0.25">
      <c r="AJ260" s="151">
        <f t="shared" si="32"/>
        <v>1612040104</v>
      </c>
      <c r="AK260" s="49"/>
      <c r="AL260" s="49" t="s">
        <v>276</v>
      </c>
      <c r="AM260" t="s">
        <v>1170</v>
      </c>
      <c r="AN260" s="151">
        <v>1612040104</v>
      </c>
      <c r="AO260" s="49" t="s">
        <v>1120</v>
      </c>
    </row>
    <row r="261" spans="36:41" x14ac:dyDescent="0.25">
      <c r="AJ261" s="151">
        <f t="shared" si="32"/>
        <v>1612050100</v>
      </c>
      <c r="AK261" s="49"/>
      <c r="AL261" s="49" t="s">
        <v>276</v>
      </c>
      <c r="AM261" t="s">
        <v>1164</v>
      </c>
      <c r="AN261" s="151">
        <v>1612050100</v>
      </c>
      <c r="AO261" s="49" t="s">
        <v>1120</v>
      </c>
    </row>
    <row r="262" spans="36:41" x14ac:dyDescent="0.25">
      <c r="AJ262" s="151">
        <f t="shared" si="32"/>
        <v>1612050101</v>
      </c>
      <c r="AK262" s="49"/>
      <c r="AL262" s="49" t="s">
        <v>276</v>
      </c>
      <c r="AM262" t="s">
        <v>278</v>
      </c>
      <c r="AN262" s="151">
        <v>1612050101</v>
      </c>
      <c r="AO262" s="49" t="s">
        <v>1120</v>
      </c>
    </row>
    <row r="263" spans="36:41" x14ac:dyDescent="0.25">
      <c r="AJ263" s="151">
        <f t="shared" ref="AJ263:AJ326" si="33">$AN263</f>
        <v>1612050102</v>
      </c>
      <c r="AK263" s="49"/>
      <c r="AL263" s="49" t="s">
        <v>276</v>
      </c>
      <c r="AM263" t="s">
        <v>279</v>
      </c>
      <c r="AN263" s="151">
        <v>1612050102</v>
      </c>
      <c r="AO263" s="49" t="s">
        <v>1120</v>
      </c>
    </row>
    <row r="264" spans="36:41" x14ac:dyDescent="0.25">
      <c r="AJ264" s="151">
        <f t="shared" si="33"/>
        <v>1612050103</v>
      </c>
      <c r="AK264" s="49"/>
      <c r="AL264" s="49" t="s">
        <v>276</v>
      </c>
      <c r="AM264" t="s">
        <v>1168</v>
      </c>
      <c r="AN264" s="151">
        <v>1612050103</v>
      </c>
      <c r="AO264" s="49" t="s">
        <v>1120</v>
      </c>
    </row>
    <row r="265" spans="36:41" x14ac:dyDescent="0.25">
      <c r="AJ265" s="151">
        <f t="shared" si="33"/>
        <v>1612050104</v>
      </c>
      <c r="AK265" s="49"/>
      <c r="AL265" s="49" t="s">
        <v>276</v>
      </c>
      <c r="AM265" t="s">
        <v>280</v>
      </c>
      <c r="AN265" s="151">
        <v>1612050104</v>
      </c>
      <c r="AO265" s="49" t="s">
        <v>1120</v>
      </c>
    </row>
    <row r="266" spans="36:41" x14ac:dyDescent="0.25">
      <c r="AJ266" s="151">
        <f t="shared" si="33"/>
        <v>913010102</v>
      </c>
      <c r="AK266" s="49"/>
      <c r="AL266" s="49" t="s">
        <v>934</v>
      </c>
      <c r="AM266" t="s">
        <v>679</v>
      </c>
      <c r="AN266" s="151">
        <v>913010102</v>
      </c>
      <c r="AO266" s="49" t="s">
        <v>337</v>
      </c>
    </row>
    <row r="267" spans="36:41" x14ac:dyDescent="0.25">
      <c r="AJ267" s="151">
        <f t="shared" si="33"/>
        <v>913010103</v>
      </c>
      <c r="AK267" s="49"/>
      <c r="AL267" s="49" t="s">
        <v>934</v>
      </c>
      <c r="AM267" t="s">
        <v>680</v>
      </c>
      <c r="AN267" s="151">
        <v>913010103</v>
      </c>
      <c r="AO267" s="49" t="s">
        <v>337</v>
      </c>
    </row>
    <row r="268" spans="36:41" x14ac:dyDescent="0.25">
      <c r="AJ268" s="151">
        <f t="shared" si="33"/>
        <v>913010104</v>
      </c>
      <c r="AK268" s="49"/>
      <c r="AL268" s="49" t="s">
        <v>934</v>
      </c>
      <c r="AM268" t="s">
        <v>681</v>
      </c>
      <c r="AN268" s="151">
        <v>913010104</v>
      </c>
      <c r="AO268" s="49" t="s">
        <v>337</v>
      </c>
    </row>
    <row r="269" spans="36:41" x14ac:dyDescent="0.25">
      <c r="AJ269" s="151">
        <f t="shared" si="33"/>
        <v>913010106</v>
      </c>
      <c r="AK269" s="49"/>
      <c r="AL269" s="49" t="s">
        <v>934</v>
      </c>
      <c r="AM269" t="s">
        <v>682</v>
      </c>
      <c r="AN269" s="151">
        <v>913010106</v>
      </c>
      <c r="AO269" s="49" t="s">
        <v>337</v>
      </c>
    </row>
    <row r="270" spans="36:41" x14ac:dyDescent="0.25">
      <c r="AJ270" s="151">
        <f t="shared" si="33"/>
        <v>913010107</v>
      </c>
      <c r="AK270" s="49"/>
      <c r="AL270" s="49" t="s">
        <v>934</v>
      </c>
      <c r="AM270" t="s">
        <v>107</v>
      </c>
      <c r="AN270" s="151">
        <v>913010107</v>
      </c>
      <c r="AO270" s="49" t="s">
        <v>337</v>
      </c>
    </row>
    <row r="271" spans="36:41" x14ac:dyDescent="0.25">
      <c r="AJ271" s="151">
        <f t="shared" si="33"/>
        <v>913020201</v>
      </c>
      <c r="AK271" s="49"/>
      <c r="AL271" s="49" t="s">
        <v>934</v>
      </c>
      <c r="AM271" t="s">
        <v>683</v>
      </c>
      <c r="AN271" s="151">
        <v>913020201</v>
      </c>
      <c r="AO271" s="49" t="s">
        <v>337</v>
      </c>
    </row>
    <row r="272" spans="36:41" x14ac:dyDescent="0.25">
      <c r="AJ272" s="151">
        <f t="shared" si="33"/>
        <v>913020202</v>
      </c>
      <c r="AK272" s="49"/>
      <c r="AL272" s="49" t="s">
        <v>934</v>
      </c>
      <c r="AM272" t="s">
        <v>684</v>
      </c>
      <c r="AN272" s="151">
        <v>913020202</v>
      </c>
      <c r="AO272" s="49" t="s">
        <v>337</v>
      </c>
    </row>
    <row r="273" spans="36:41" x14ac:dyDescent="0.25">
      <c r="AJ273" s="151">
        <f t="shared" si="33"/>
        <v>913020203</v>
      </c>
      <c r="AK273" s="49"/>
      <c r="AL273" s="49" t="s">
        <v>934</v>
      </c>
      <c r="AM273" t="s">
        <v>685</v>
      </c>
      <c r="AN273" s="151">
        <v>913020203</v>
      </c>
      <c r="AO273" s="49" t="s">
        <v>337</v>
      </c>
    </row>
    <row r="274" spans="36:41" x14ac:dyDescent="0.25">
      <c r="AJ274" s="151">
        <f t="shared" si="33"/>
        <v>913020301</v>
      </c>
      <c r="AK274" s="49"/>
      <c r="AL274" s="49" t="s">
        <v>934</v>
      </c>
      <c r="AM274" t="s">
        <v>686</v>
      </c>
      <c r="AN274" s="151">
        <v>913020301</v>
      </c>
      <c r="AO274" s="49" t="s">
        <v>337</v>
      </c>
    </row>
    <row r="275" spans="36:41" x14ac:dyDescent="0.25">
      <c r="AJ275" s="151">
        <f t="shared" si="33"/>
        <v>913020302</v>
      </c>
      <c r="AK275" s="49"/>
      <c r="AL275" s="49" t="s">
        <v>934</v>
      </c>
      <c r="AM275" t="s">
        <v>687</v>
      </c>
      <c r="AN275" s="151">
        <v>913020302</v>
      </c>
      <c r="AO275" s="49" t="s">
        <v>337</v>
      </c>
    </row>
    <row r="276" spans="36:41" x14ac:dyDescent="0.25">
      <c r="AJ276" s="151">
        <f t="shared" si="33"/>
        <v>913020306</v>
      </c>
      <c r="AK276" s="49"/>
      <c r="AL276" s="49" t="s">
        <v>934</v>
      </c>
      <c r="AM276" t="s">
        <v>688</v>
      </c>
      <c r="AN276" s="151">
        <v>913020306</v>
      </c>
      <c r="AO276" s="49" t="s">
        <v>337</v>
      </c>
    </row>
    <row r="277" spans="36:41" x14ac:dyDescent="0.25">
      <c r="AJ277" s="151">
        <f t="shared" si="33"/>
        <v>913020312</v>
      </c>
      <c r="AK277" s="49"/>
      <c r="AL277" s="49" t="s">
        <v>934</v>
      </c>
      <c r="AM277" t="s">
        <v>689</v>
      </c>
      <c r="AN277" s="151">
        <v>913020312</v>
      </c>
      <c r="AO277" s="49" t="s">
        <v>337</v>
      </c>
    </row>
    <row r="278" spans="36:41" x14ac:dyDescent="0.25">
      <c r="AJ278" s="151">
        <f t="shared" si="33"/>
        <v>913020313</v>
      </c>
      <c r="AK278" s="49"/>
      <c r="AL278" s="49" t="s">
        <v>934</v>
      </c>
      <c r="AM278" t="s">
        <v>690</v>
      </c>
      <c r="AN278" s="151">
        <v>913020313</v>
      </c>
      <c r="AO278" s="49" t="s">
        <v>337</v>
      </c>
    </row>
    <row r="279" spans="36:41" x14ac:dyDescent="0.25">
      <c r="AJ279" s="151">
        <f t="shared" si="33"/>
        <v>913020401</v>
      </c>
      <c r="AK279" s="49"/>
      <c r="AL279" s="49" t="s">
        <v>934</v>
      </c>
      <c r="AM279" t="s">
        <v>691</v>
      </c>
      <c r="AN279" s="151">
        <v>913020401</v>
      </c>
      <c r="AO279" s="49" t="s">
        <v>337</v>
      </c>
    </row>
    <row r="280" spans="36:41" x14ac:dyDescent="0.25">
      <c r="AJ280" s="151">
        <f t="shared" si="33"/>
        <v>913020405</v>
      </c>
      <c r="AK280" s="49"/>
      <c r="AL280" s="49" t="s">
        <v>934</v>
      </c>
      <c r="AM280" t="s">
        <v>692</v>
      </c>
      <c r="AN280" s="151">
        <v>913020405</v>
      </c>
      <c r="AO280" s="49" t="s">
        <v>337</v>
      </c>
    </row>
    <row r="281" spans="36:41" x14ac:dyDescent="0.25">
      <c r="AJ281" s="151">
        <f t="shared" si="33"/>
        <v>913020406</v>
      </c>
      <c r="AK281" s="49"/>
      <c r="AL281" s="49" t="s">
        <v>934</v>
      </c>
      <c r="AM281" t="s">
        <v>693</v>
      </c>
      <c r="AN281" s="151">
        <v>913020406</v>
      </c>
      <c r="AO281" s="49" t="s">
        <v>337</v>
      </c>
    </row>
    <row r="282" spans="36:41" x14ac:dyDescent="0.25">
      <c r="AJ282" s="151">
        <f t="shared" si="33"/>
        <v>913020413</v>
      </c>
      <c r="AK282" s="49"/>
      <c r="AL282" s="49" t="s">
        <v>934</v>
      </c>
      <c r="AM282" t="s">
        <v>694</v>
      </c>
      <c r="AN282" s="151">
        <v>913020413</v>
      </c>
      <c r="AO282" s="49" t="s">
        <v>337</v>
      </c>
    </row>
    <row r="283" spans="36:41" x14ac:dyDescent="0.25">
      <c r="AJ283" s="151">
        <f t="shared" si="33"/>
        <v>913020414</v>
      </c>
      <c r="AK283" s="49"/>
      <c r="AL283" s="49" t="s">
        <v>934</v>
      </c>
      <c r="AM283" t="s">
        <v>695</v>
      </c>
      <c r="AN283" s="151">
        <v>913020414</v>
      </c>
      <c r="AO283" s="49" t="s">
        <v>337</v>
      </c>
    </row>
    <row r="284" spans="36:41" x14ac:dyDescent="0.25">
      <c r="AJ284" s="151">
        <f t="shared" si="33"/>
        <v>913020415</v>
      </c>
      <c r="AK284" s="49"/>
      <c r="AL284" s="49" t="s">
        <v>934</v>
      </c>
      <c r="AM284" t="s">
        <v>696</v>
      </c>
      <c r="AN284" s="151">
        <v>913020415</v>
      </c>
      <c r="AO284" s="49" t="s">
        <v>337</v>
      </c>
    </row>
    <row r="285" spans="36:41" x14ac:dyDescent="0.25">
      <c r="AJ285" s="151">
        <f t="shared" si="33"/>
        <v>913020423</v>
      </c>
      <c r="AK285" s="49"/>
      <c r="AL285" s="49" t="s">
        <v>934</v>
      </c>
      <c r="AM285" t="s">
        <v>697</v>
      </c>
      <c r="AN285" s="151">
        <v>913020423</v>
      </c>
      <c r="AO285" s="49" t="s">
        <v>337</v>
      </c>
    </row>
    <row r="286" spans="36:41" x14ac:dyDescent="0.25">
      <c r="AJ286" s="151">
        <f t="shared" si="33"/>
        <v>913020424</v>
      </c>
      <c r="AK286" s="49"/>
      <c r="AL286" s="49" t="s">
        <v>934</v>
      </c>
      <c r="AM286" t="s">
        <v>698</v>
      </c>
      <c r="AN286" s="151">
        <v>913020424</v>
      </c>
      <c r="AO286" s="49" t="s">
        <v>337</v>
      </c>
    </row>
    <row r="287" spans="36:41" x14ac:dyDescent="0.25">
      <c r="AJ287" s="151">
        <f t="shared" si="33"/>
        <v>913020425</v>
      </c>
      <c r="AK287" s="49"/>
      <c r="AL287" s="49" t="s">
        <v>934</v>
      </c>
      <c r="AM287" t="s">
        <v>699</v>
      </c>
      <c r="AN287" s="151">
        <v>913020425</v>
      </c>
      <c r="AO287" s="49" t="s">
        <v>337</v>
      </c>
    </row>
    <row r="288" spans="36:41" x14ac:dyDescent="0.25">
      <c r="AJ288" s="151">
        <f t="shared" si="33"/>
        <v>913020501</v>
      </c>
      <c r="AK288" s="49"/>
      <c r="AL288" s="49" t="s">
        <v>934</v>
      </c>
      <c r="AM288" t="s">
        <v>62</v>
      </c>
      <c r="AN288" s="151">
        <v>913020501</v>
      </c>
      <c r="AO288" s="49" t="s">
        <v>337</v>
      </c>
    </row>
    <row r="289" spans="36:41" x14ac:dyDescent="0.25">
      <c r="AJ289" s="151">
        <f t="shared" si="33"/>
        <v>913030101</v>
      </c>
      <c r="AK289" s="49"/>
      <c r="AL289" s="49" t="s">
        <v>934</v>
      </c>
      <c r="AM289" t="s">
        <v>700</v>
      </c>
      <c r="AN289" s="151">
        <v>913030101</v>
      </c>
      <c r="AO289" s="49" t="s">
        <v>337</v>
      </c>
    </row>
    <row r="290" spans="36:41" x14ac:dyDescent="0.25">
      <c r="AJ290" s="151">
        <f t="shared" si="33"/>
        <v>913030302</v>
      </c>
      <c r="AK290" s="49"/>
      <c r="AL290" s="49" t="s">
        <v>934</v>
      </c>
      <c r="AM290" t="s">
        <v>701</v>
      </c>
      <c r="AN290" s="151">
        <v>913030302</v>
      </c>
      <c r="AO290" s="49" t="s">
        <v>337</v>
      </c>
    </row>
    <row r="291" spans="36:41" x14ac:dyDescent="0.25">
      <c r="AJ291" s="151">
        <f t="shared" si="33"/>
        <v>913030304</v>
      </c>
      <c r="AK291" s="49"/>
      <c r="AL291" s="49" t="s">
        <v>934</v>
      </c>
      <c r="AM291" t="s">
        <v>110</v>
      </c>
      <c r="AN291" s="151">
        <v>913030304</v>
      </c>
      <c r="AO291" s="49" t="s">
        <v>337</v>
      </c>
    </row>
    <row r="292" spans="36:41" x14ac:dyDescent="0.25">
      <c r="AJ292" s="151">
        <f t="shared" si="33"/>
        <v>913030305</v>
      </c>
      <c r="AK292" s="49"/>
      <c r="AL292" s="49" t="s">
        <v>934</v>
      </c>
      <c r="AM292" t="s">
        <v>108</v>
      </c>
      <c r="AN292" s="151">
        <v>913030305</v>
      </c>
      <c r="AO292" s="49" t="s">
        <v>337</v>
      </c>
    </row>
    <row r="293" spans="36:41" x14ac:dyDescent="0.25">
      <c r="AJ293" s="151">
        <f t="shared" si="33"/>
        <v>913030501</v>
      </c>
      <c r="AK293" s="49"/>
      <c r="AL293" s="49" t="s">
        <v>934</v>
      </c>
      <c r="AM293" t="s">
        <v>111</v>
      </c>
      <c r="AN293" s="151">
        <v>913030501</v>
      </c>
      <c r="AO293" s="49" t="s">
        <v>337</v>
      </c>
    </row>
    <row r="294" spans="36:41" x14ac:dyDescent="0.25">
      <c r="AJ294" s="151">
        <f t="shared" si="33"/>
        <v>913030802</v>
      </c>
      <c r="AK294" s="49"/>
      <c r="AL294" s="49" t="s">
        <v>934</v>
      </c>
      <c r="AM294" t="s">
        <v>158</v>
      </c>
      <c r="AN294" s="151">
        <v>913030802</v>
      </c>
      <c r="AO294" s="49" t="s">
        <v>337</v>
      </c>
    </row>
    <row r="295" spans="36:41" x14ac:dyDescent="0.25">
      <c r="AJ295" s="151">
        <f t="shared" si="33"/>
        <v>913030803</v>
      </c>
      <c r="AK295" s="49"/>
      <c r="AL295" s="49" t="s">
        <v>934</v>
      </c>
      <c r="AM295" t="s">
        <v>702</v>
      </c>
      <c r="AN295" s="151">
        <v>913030803</v>
      </c>
      <c r="AO295" s="49" t="s">
        <v>337</v>
      </c>
    </row>
    <row r="296" spans="36:41" x14ac:dyDescent="0.25">
      <c r="AJ296" s="151">
        <f t="shared" si="33"/>
        <v>913030804</v>
      </c>
      <c r="AK296" s="49"/>
      <c r="AL296" s="49" t="s">
        <v>934</v>
      </c>
      <c r="AM296" t="s">
        <v>703</v>
      </c>
      <c r="AN296" s="151">
        <v>913030804</v>
      </c>
      <c r="AO296" s="49" t="s">
        <v>337</v>
      </c>
    </row>
    <row r="297" spans="36:41" x14ac:dyDescent="0.25">
      <c r="AJ297" s="151">
        <f t="shared" si="33"/>
        <v>913030805</v>
      </c>
      <c r="AK297" s="49"/>
      <c r="AL297" s="49" t="s">
        <v>934</v>
      </c>
      <c r="AM297" t="s">
        <v>704</v>
      </c>
      <c r="AN297" s="151">
        <v>913030805</v>
      </c>
      <c r="AO297" s="49" t="s">
        <v>337</v>
      </c>
    </row>
    <row r="298" spans="36:41" x14ac:dyDescent="0.25">
      <c r="AJ298" s="151">
        <f t="shared" si="33"/>
        <v>913030806</v>
      </c>
      <c r="AK298" s="49"/>
      <c r="AL298" s="49" t="s">
        <v>934</v>
      </c>
      <c r="AM298" t="s">
        <v>705</v>
      </c>
      <c r="AN298" s="151">
        <v>913030806</v>
      </c>
      <c r="AO298" s="49" t="s">
        <v>337</v>
      </c>
    </row>
    <row r="299" spans="36:41" x14ac:dyDescent="0.25">
      <c r="AJ299" s="151">
        <f t="shared" si="33"/>
        <v>913030807</v>
      </c>
      <c r="AK299" s="49"/>
      <c r="AL299" s="49" t="s">
        <v>934</v>
      </c>
      <c r="AM299" t="s">
        <v>159</v>
      </c>
      <c r="AN299" s="151">
        <v>913030807</v>
      </c>
      <c r="AO299" s="49" t="s">
        <v>337</v>
      </c>
    </row>
    <row r="300" spans="36:41" x14ac:dyDescent="0.25">
      <c r="AJ300" s="151">
        <f t="shared" si="33"/>
        <v>913030809</v>
      </c>
      <c r="AK300" s="49"/>
      <c r="AL300" s="49" t="s">
        <v>934</v>
      </c>
      <c r="AM300" t="s">
        <v>706</v>
      </c>
      <c r="AN300" s="151">
        <v>913030809</v>
      </c>
      <c r="AO300" s="49" t="s">
        <v>337</v>
      </c>
    </row>
    <row r="301" spans="36:41" x14ac:dyDescent="0.25">
      <c r="AJ301" s="151">
        <f t="shared" si="33"/>
        <v>913030902</v>
      </c>
      <c r="AK301" s="49"/>
      <c r="AL301" s="49" t="s">
        <v>934</v>
      </c>
      <c r="AM301" t="s">
        <v>707</v>
      </c>
      <c r="AN301" s="151">
        <v>913030902</v>
      </c>
      <c r="AO301" s="49" t="s">
        <v>337</v>
      </c>
    </row>
    <row r="302" spans="36:41" x14ac:dyDescent="0.25">
      <c r="AJ302" s="151">
        <f t="shared" si="33"/>
        <v>913030903</v>
      </c>
      <c r="AK302" s="49"/>
      <c r="AL302" s="49" t="s">
        <v>934</v>
      </c>
      <c r="AM302" t="s">
        <v>708</v>
      </c>
      <c r="AN302" s="151">
        <v>913030903</v>
      </c>
      <c r="AO302" s="49" t="s">
        <v>337</v>
      </c>
    </row>
    <row r="303" spans="36:41" x14ac:dyDescent="0.25">
      <c r="AJ303" s="151">
        <f t="shared" si="33"/>
        <v>913030905</v>
      </c>
      <c r="AK303" s="49"/>
      <c r="AL303" s="49" t="s">
        <v>934</v>
      </c>
      <c r="AM303" t="s">
        <v>709</v>
      </c>
      <c r="AN303" s="151">
        <v>913030905</v>
      </c>
      <c r="AO303" s="49" t="s">
        <v>337</v>
      </c>
    </row>
    <row r="304" spans="36:41" x14ac:dyDescent="0.25">
      <c r="AJ304" s="151">
        <f t="shared" si="33"/>
        <v>913030906</v>
      </c>
      <c r="AK304" s="49"/>
      <c r="AL304" s="49" t="s">
        <v>934</v>
      </c>
      <c r="AM304" t="s">
        <v>710</v>
      </c>
      <c r="AN304" s="151">
        <v>913030906</v>
      </c>
      <c r="AO304" s="49" t="s">
        <v>337</v>
      </c>
    </row>
    <row r="305" spans="36:41" x14ac:dyDescent="0.25">
      <c r="AJ305" s="151">
        <f t="shared" si="33"/>
        <v>913031001</v>
      </c>
      <c r="AK305" s="49"/>
      <c r="AL305" s="49" t="s">
        <v>934</v>
      </c>
      <c r="AM305" t="s">
        <v>711</v>
      </c>
      <c r="AN305" s="151">
        <v>913031001</v>
      </c>
      <c r="AO305" s="49" t="s">
        <v>337</v>
      </c>
    </row>
    <row r="306" spans="36:41" x14ac:dyDescent="0.25">
      <c r="AJ306" s="151">
        <f t="shared" si="33"/>
        <v>913031002</v>
      </c>
      <c r="AK306" s="49"/>
      <c r="AL306" s="49" t="s">
        <v>934</v>
      </c>
      <c r="AM306" t="s">
        <v>712</v>
      </c>
      <c r="AN306" s="151">
        <v>913031002</v>
      </c>
      <c r="AO306" s="49" t="s">
        <v>337</v>
      </c>
    </row>
    <row r="307" spans="36:41" x14ac:dyDescent="0.25">
      <c r="AJ307" s="151">
        <f t="shared" si="33"/>
        <v>913031003</v>
      </c>
      <c r="AK307" s="49"/>
      <c r="AL307" s="49" t="s">
        <v>934</v>
      </c>
      <c r="AM307" t="s">
        <v>713</v>
      </c>
      <c r="AN307" s="151">
        <v>913031003</v>
      </c>
      <c r="AO307" s="49" t="s">
        <v>337</v>
      </c>
    </row>
    <row r="308" spans="36:41" x14ac:dyDescent="0.25">
      <c r="AJ308" s="151">
        <f t="shared" si="33"/>
        <v>913031004</v>
      </c>
      <c r="AK308" s="49"/>
      <c r="AL308" s="49" t="s">
        <v>934</v>
      </c>
      <c r="AM308" t="s">
        <v>714</v>
      </c>
      <c r="AN308" s="151">
        <v>913031004</v>
      </c>
      <c r="AO308" s="49" t="s">
        <v>337</v>
      </c>
    </row>
    <row r="309" spans="36:41" x14ac:dyDescent="0.25">
      <c r="AJ309" s="151">
        <f t="shared" si="33"/>
        <v>913031005</v>
      </c>
      <c r="AK309" s="49"/>
      <c r="AL309" s="49" t="s">
        <v>934</v>
      </c>
      <c r="AM309" t="s">
        <v>715</v>
      </c>
      <c r="AN309" s="151">
        <v>913031005</v>
      </c>
      <c r="AO309" s="49" t="s">
        <v>337</v>
      </c>
    </row>
    <row r="310" spans="36:41" x14ac:dyDescent="0.25">
      <c r="AJ310" s="151">
        <f t="shared" si="33"/>
        <v>913031006</v>
      </c>
      <c r="AK310" s="49"/>
      <c r="AL310" s="49" t="s">
        <v>934</v>
      </c>
      <c r="AM310" t="s">
        <v>716</v>
      </c>
      <c r="AN310" s="151">
        <v>913031006</v>
      </c>
      <c r="AO310" s="49" t="s">
        <v>337</v>
      </c>
    </row>
    <row r="311" spans="36:41" x14ac:dyDescent="0.25">
      <c r="AJ311" s="151">
        <f t="shared" si="33"/>
        <v>913031007</v>
      </c>
      <c r="AK311" s="49"/>
      <c r="AL311" s="49" t="s">
        <v>934</v>
      </c>
      <c r="AM311" t="s">
        <v>717</v>
      </c>
      <c r="AN311" s="151">
        <v>913031007</v>
      </c>
      <c r="AO311" s="49" t="s">
        <v>337</v>
      </c>
    </row>
    <row r="312" spans="36:41" x14ac:dyDescent="0.25">
      <c r="AJ312" s="151">
        <f t="shared" si="33"/>
        <v>913031008</v>
      </c>
      <c r="AK312" s="49"/>
      <c r="AL312" s="49" t="s">
        <v>934</v>
      </c>
      <c r="AM312" t="s">
        <v>718</v>
      </c>
      <c r="AN312" s="151">
        <v>913031008</v>
      </c>
      <c r="AO312" s="49" t="s">
        <v>337</v>
      </c>
    </row>
    <row r="313" spans="36:41" x14ac:dyDescent="0.25">
      <c r="AJ313" s="151">
        <f t="shared" si="33"/>
        <v>913031009</v>
      </c>
      <c r="AK313" s="49"/>
      <c r="AL313" s="49" t="s">
        <v>934</v>
      </c>
      <c r="AM313" t="s">
        <v>719</v>
      </c>
      <c r="AN313" s="151">
        <v>913031009</v>
      </c>
      <c r="AO313" s="49" t="s">
        <v>337</v>
      </c>
    </row>
    <row r="314" spans="36:41" x14ac:dyDescent="0.25">
      <c r="AJ314" s="151">
        <f t="shared" si="33"/>
        <v>913031010</v>
      </c>
      <c r="AK314" s="49"/>
      <c r="AL314" s="49" t="s">
        <v>934</v>
      </c>
      <c r="AM314" t="s">
        <v>720</v>
      </c>
      <c r="AN314" s="151">
        <v>913031010</v>
      </c>
      <c r="AO314" s="49" t="s">
        <v>337</v>
      </c>
    </row>
    <row r="315" spans="36:41" x14ac:dyDescent="0.25">
      <c r="AJ315" s="151">
        <f t="shared" si="33"/>
        <v>913040101</v>
      </c>
      <c r="AK315" s="49"/>
      <c r="AL315" s="49" t="s">
        <v>934</v>
      </c>
      <c r="AM315" t="s">
        <v>721</v>
      </c>
      <c r="AN315" s="151">
        <v>913040101</v>
      </c>
      <c r="AO315" s="49" t="s">
        <v>337</v>
      </c>
    </row>
    <row r="316" spans="36:41" x14ac:dyDescent="0.25">
      <c r="AJ316" s="151">
        <f t="shared" si="33"/>
        <v>913040201</v>
      </c>
      <c r="AK316" s="49"/>
      <c r="AL316" s="49" t="s">
        <v>934</v>
      </c>
      <c r="AM316" t="s">
        <v>722</v>
      </c>
      <c r="AN316" s="151">
        <v>913040201</v>
      </c>
      <c r="AO316" s="49" t="s">
        <v>337</v>
      </c>
    </row>
    <row r="317" spans="36:41" x14ac:dyDescent="0.25">
      <c r="AJ317" s="151">
        <f t="shared" si="33"/>
        <v>913040301</v>
      </c>
      <c r="AK317" s="49"/>
      <c r="AL317" s="49" t="s">
        <v>934</v>
      </c>
      <c r="AM317" t="s">
        <v>723</v>
      </c>
      <c r="AN317" s="151">
        <v>913040301</v>
      </c>
      <c r="AO317" s="49" t="s">
        <v>337</v>
      </c>
    </row>
    <row r="318" spans="36:41" x14ac:dyDescent="0.25">
      <c r="AJ318" s="151">
        <f t="shared" si="33"/>
        <v>913050101</v>
      </c>
      <c r="AK318" s="49"/>
      <c r="AL318" s="49" t="s">
        <v>934</v>
      </c>
      <c r="AM318" t="s">
        <v>1212</v>
      </c>
      <c r="AN318" s="151">
        <v>913050101</v>
      </c>
      <c r="AO318" s="49" t="s">
        <v>337</v>
      </c>
    </row>
    <row r="319" spans="36:41" x14ac:dyDescent="0.25">
      <c r="AJ319" s="151">
        <f t="shared" si="33"/>
        <v>913050201</v>
      </c>
      <c r="AK319" s="49"/>
      <c r="AL319" s="49" t="s">
        <v>934</v>
      </c>
      <c r="AM319" t="s">
        <v>724</v>
      </c>
      <c r="AN319" s="151">
        <v>913050201</v>
      </c>
      <c r="AO319" s="49" t="s">
        <v>337</v>
      </c>
    </row>
    <row r="320" spans="36:41" x14ac:dyDescent="0.25">
      <c r="AJ320" s="151">
        <f t="shared" si="33"/>
        <v>913050304</v>
      </c>
      <c r="AK320" s="49"/>
      <c r="AL320" s="49" t="s">
        <v>934</v>
      </c>
      <c r="AM320" t="s">
        <v>725</v>
      </c>
      <c r="AN320" s="151">
        <v>913050304</v>
      </c>
      <c r="AO320" s="49" t="s">
        <v>337</v>
      </c>
    </row>
    <row r="321" spans="36:41" x14ac:dyDescent="0.25">
      <c r="AJ321" s="151">
        <f t="shared" si="33"/>
        <v>913050403</v>
      </c>
      <c r="AK321" s="49"/>
      <c r="AL321" s="49" t="s">
        <v>934</v>
      </c>
      <c r="AM321" t="s">
        <v>726</v>
      </c>
      <c r="AN321" s="151">
        <v>913050403</v>
      </c>
      <c r="AO321" s="49" t="s">
        <v>337</v>
      </c>
    </row>
    <row r="322" spans="36:41" x14ac:dyDescent="0.25">
      <c r="AJ322" s="151">
        <f t="shared" si="33"/>
        <v>913050405</v>
      </c>
      <c r="AK322" s="49"/>
      <c r="AL322" s="49" t="s">
        <v>934</v>
      </c>
      <c r="AM322" t="s">
        <v>727</v>
      </c>
      <c r="AN322" s="151">
        <v>913050405</v>
      </c>
      <c r="AO322" s="49" t="s">
        <v>337</v>
      </c>
    </row>
    <row r="323" spans="36:41" x14ac:dyDescent="0.25">
      <c r="AJ323" s="151">
        <f t="shared" si="33"/>
        <v>913050501</v>
      </c>
      <c r="AK323" s="49"/>
      <c r="AL323" s="49" t="s">
        <v>934</v>
      </c>
      <c r="AM323" t="s">
        <v>728</v>
      </c>
      <c r="AN323" s="151">
        <v>913050501</v>
      </c>
      <c r="AO323" s="49" t="s">
        <v>337</v>
      </c>
    </row>
    <row r="324" spans="36:41" x14ac:dyDescent="0.25">
      <c r="AJ324" s="151">
        <f t="shared" si="33"/>
        <v>913070101</v>
      </c>
      <c r="AK324" s="49"/>
      <c r="AL324" s="49" t="s">
        <v>934</v>
      </c>
      <c r="AM324" t="s">
        <v>1280</v>
      </c>
      <c r="AN324" s="151">
        <v>913070101</v>
      </c>
      <c r="AO324" s="49" t="s">
        <v>337</v>
      </c>
    </row>
    <row r="325" spans="36:41" x14ac:dyDescent="0.25">
      <c r="AJ325" s="151">
        <f t="shared" si="33"/>
        <v>913070106</v>
      </c>
      <c r="AK325" s="49"/>
      <c r="AL325" s="49" t="s">
        <v>934</v>
      </c>
      <c r="AM325" t="s">
        <v>936</v>
      </c>
      <c r="AN325" s="151">
        <v>913070106</v>
      </c>
      <c r="AO325" s="49" t="s">
        <v>337</v>
      </c>
    </row>
    <row r="326" spans="36:41" x14ac:dyDescent="0.25">
      <c r="AJ326" s="151">
        <f t="shared" si="33"/>
        <v>913080101</v>
      </c>
      <c r="AK326" s="49"/>
      <c r="AL326" s="49" t="s">
        <v>934</v>
      </c>
      <c r="AM326" t="s">
        <v>61</v>
      </c>
      <c r="AN326" s="151">
        <v>913080101</v>
      </c>
      <c r="AO326" s="49" t="s">
        <v>337</v>
      </c>
    </row>
    <row r="327" spans="36:41" x14ac:dyDescent="0.25">
      <c r="AJ327" s="151">
        <f t="shared" ref="AJ327:AJ390" si="34">$AN327</f>
        <v>913080401</v>
      </c>
      <c r="AK327" s="49"/>
      <c r="AL327" s="49" t="s">
        <v>934</v>
      </c>
      <c r="AM327" t="s">
        <v>729</v>
      </c>
      <c r="AN327" s="151">
        <v>913080401</v>
      </c>
      <c r="AO327" s="49" t="s">
        <v>337</v>
      </c>
    </row>
    <row r="328" spans="36:41" x14ac:dyDescent="0.25">
      <c r="AJ328" s="151">
        <f t="shared" si="34"/>
        <v>913080501</v>
      </c>
      <c r="AK328" s="49"/>
      <c r="AL328" s="49" t="s">
        <v>934</v>
      </c>
      <c r="AM328" t="s">
        <v>730</v>
      </c>
      <c r="AN328" s="151">
        <v>913080501</v>
      </c>
      <c r="AO328" s="49" t="s">
        <v>337</v>
      </c>
    </row>
    <row r="329" spans="36:41" x14ac:dyDescent="0.25">
      <c r="AJ329" s="151">
        <f t="shared" si="34"/>
        <v>913080601</v>
      </c>
      <c r="AK329" s="49"/>
      <c r="AL329" s="49" t="s">
        <v>934</v>
      </c>
      <c r="AM329" t="s">
        <v>731</v>
      </c>
      <c r="AN329" s="151">
        <v>913080601</v>
      </c>
      <c r="AO329" s="49" t="s">
        <v>337</v>
      </c>
    </row>
    <row r="330" spans="36:41" x14ac:dyDescent="0.25">
      <c r="AJ330" s="151">
        <f t="shared" si="34"/>
        <v>913080701</v>
      </c>
      <c r="AK330" s="49"/>
      <c r="AL330" s="49" t="s">
        <v>934</v>
      </c>
      <c r="AM330" t="s">
        <v>732</v>
      </c>
      <c r="AN330" s="151">
        <v>913080701</v>
      </c>
      <c r="AO330" s="49" t="s">
        <v>337</v>
      </c>
    </row>
    <row r="331" spans="36:41" x14ac:dyDescent="0.25">
      <c r="AJ331" s="151">
        <f t="shared" si="34"/>
        <v>913080801</v>
      </c>
      <c r="AK331" s="49"/>
      <c r="AL331" s="49" t="s">
        <v>934</v>
      </c>
      <c r="AM331" t="s">
        <v>733</v>
      </c>
      <c r="AN331" s="151">
        <v>913080801</v>
      </c>
      <c r="AO331" s="49" t="s">
        <v>337</v>
      </c>
    </row>
    <row r="332" spans="36:41" x14ac:dyDescent="0.25">
      <c r="AJ332" s="151">
        <f t="shared" si="34"/>
        <v>913080901</v>
      </c>
      <c r="AK332" s="49"/>
      <c r="AL332" s="49" t="s">
        <v>934</v>
      </c>
      <c r="AM332" t="s">
        <v>734</v>
      </c>
      <c r="AN332" s="151">
        <v>913080901</v>
      </c>
      <c r="AO332" s="49" t="s">
        <v>337</v>
      </c>
    </row>
    <row r="333" spans="36:41" x14ac:dyDescent="0.25">
      <c r="AJ333" s="151">
        <f t="shared" si="34"/>
        <v>913081001</v>
      </c>
      <c r="AK333" s="49"/>
      <c r="AL333" s="49" t="s">
        <v>934</v>
      </c>
      <c r="AM333" t="s">
        <v>735</v>
      </c>
      <c r="AN333" s="151">
        <v>913081001</v>
      </c>
      <c r="AO333" s="49" t="s">
        <v>337</v>
      </c>
    </row>
    <row r="334" spans="36:41" x14ac:dyDescent="0.25">
      <c r="AJ334" s="151">
        <f t="shared" si="34"/>
        <v>913081101</v>
      </c>
      <c r="AK334" s="49"/>
      <c r="AL334" s="49" t="s">
        <v>934</v>
      </c>
      <c r="AM334" t="s">
        <v>736</v>
      </c>
      <c r="AN334" s="151">
        <v>913081101</v>
      </c>
      <c r="AO334" s="49" t="s">
        <v>337</v>
      </c>
    </row>
    <row r="335" spans="36:41" x14ac:dyDescent="0.25">
      <c r="AJ335" s="151">
        <f t="shared" si="34"/>
        <v>913081201</v>
      </c>
      <c r="AK335" s="49"/>
      <c r="AL335" s="49" t="s">
        <v>934</v>
      </c>
      <c r="AM335" t="s">
        <v>737</v>
      </c>
      <c r="AN335" s="151">
        <v>913081201</v>
      </c>
      <c r="AO335" s="49" t="s">
        <v>337</v>
      </c>
    </row>
    <row r="336" spans="36:41" x14ac:dyDescent="0.25">
      <c r="AJ336" s="151">
        <f t="shared" si="34"/>
        <v>913081301</v>
      </c>
      <c r="AK336" s="49"/>
      <c r="AL336" s="49" t="s">
        <v>934</v>
      </c>
      <c r="AM336" t="s">
        <v>738</v>
      </c>
      <c r="AN336" s="151">
        <v>913081301</v>
      </c>
      <c r="AO336" s="49" t="s">
        <v>337</v>
      </c>
    </row>
    <row r="337" spans="36:41" x14ac:dyDescent="0.25">
      <c r="AJ337" s="151">
        <f t="shared" si="34"/>
        <v>913081401</v>
      </c>
      <c r="AK337" s="49"/>
      <c r="AL337" s="49" t="s">
        <v>934</v>
      </c>
      <c r="AM337" t="s">
        <v>739</v>
      </c>
      <c r="AN337" s="151">
        <v>913081401</v>
      </c>
      <c r="AO337" s="49" t="s">
        <v>337</v>
      </c>
    </row>
    <row r="338" spans="36:41" x14ac:dyDescent="0.25">
      <c r="AJ338" s="151">
        <f t="shared" si="34"/>
        <v>913081703</v>
      </c>
      <c r="AK338" s="49"/>
      <c r="AL338" s="49" t="s">
        <v>934</v>
      </c>
      <c r="AM338" t="s">
        <v>740</v>
      </c>
      <c r="AN338" s="151">
        <v>913081703</v>
      </c>
      <c r="AO338" s="49" t="s">
        <v>337</v>
      </c>
    </row>
    <row r="339" spans="36:41" x14ac:dyDescent="0.25">
      <c r="AJ339" s="151">
        <f t="shared" si="34"/>
        <v>913081802</v>
      </c>
      <c r="AK339" s="49"/>
      <c r="AL339" s="49" t="s">
        <v>934</v>
      </c>
      <c r="AM339" t="s">
        <v>741</v>
      </c>
      <c r="AN339" s="151">
        <v>913081802</v>
      </c>
      <c r="AO339" s="49" t="s">
        <v>337</v>
      </c>
    </row>
    <row r="340" spans="36:41" x14ac:dyDescent="0.25">
      <c r="AJ340" s="151">
        <f t="shared" si="34"/>
        <v>913081803</v>
      </c>
      <c r="AK340" s="49"/>
      <c r="AL340" s="49" t="s">
        <v>934</v>
      </c>
      <c r="AM340" t="s">
        <v>742</v>
      </c>
      <c r="AN340" s="151">
        <v>913081803</v>
      </c>
      <c r="AO340" s="49" t="s">
        <v>337</v>
      </c>
    </row>
    <row r="341" spans="36:41" x14ac:dyDescent="0.25">
      <c r="AJ341" s="151">
        <f t="shared" si="34"/>
        <v>913081804</v>
      </c>
      <c r="AK341" s="49"/>
      <c r="AL341" s="49" t="s">
        <v>934</v>
      </c>
      <c r="AM341" t="s">
        <v>743</v>
      </c>
      <c r="AN341" s="151">
        <v>913081804</v>
      </c>
      <c r="AO341" s="49" t="s">
        <v>337</v>
      </c>
    </row>
    <row r="342" spans="36:41" x14ac:dyDescent="0.25">
      <c r="AJ342" s="151">
        <f t="shared" si="34"/>
        <v>913081805</v>
      </c>
      <c r="AK342" s="49"/>
      <c r="AL342" s="49" t="s">
        <v>934</v>
      </c>
      <c r="AM342" t="s">
        <v>744</v>
      </c>
      <c r="AN342" s="151">
        <v>913081805</v>
      </c>
      <c r="AO342" s="49" t="s">
        <v>337</v>
      </c>
    </row>
    <row r="343" spans="36:41" x14ac:dyDescent="0.25">
      <c r="AJ343" s="151">
        <f t="shared" si="34"/>
        <v>913081901</v>
      </c>
      <c r="AK343" s="49"/>
      <c r="AL343" s="49" t="s">
        <v>934</v>
      </c>
      <c r="AM343" t="s">
        <v>745</v>
      </c>
      <c r="AN343" s="151">
        <v>913081901</v>
      </c>
      <c r="AO343" s="49" t="s">
        <v>337</v>
      </c>
    </row>
    <row r="344" spans="36:41" x14ac:dyDescent="0.25">
      <c r="AJ344" s="151">
        <f t="shared" si="34"/>
        <v>913090101</v>
      </c>
      <c r="AK344" s="49"/>
      <c r="AL344" s="49" t="s">
        <v>934</v>
      </c>
      <c r="AM344" t="s">
        <v>59</v>
      </c>
      <c r="AN344" s="151">
        <v>913090101</v>
      </c>
      <c r="AO344" s="49" t="s">
        <v>337</v>
      </c>
    </row>
    <row r="345" spans="36:41" x14ac:dyDescent="0.25">
      <c r="AJ345" s="151">
        <f t="shared" si="34"/>
        <v>913090202</v>
      </c>
      <c r="AK345" s="49"/>
      <c r="AL345" s="49" t="s">
        <v>934</v>
      </c>
      <c r="AM345" t="s">
        <v>746</v>
      </c>
      <c r="AN345" s="151">
        <v>913090202</v>
      </c>
      <c r="AO345" s="49" t="s">
        <v>337</v>
      </c>
    </row>
    <row r="346" spans="36:41" x14ac:dyDescent="0.25">
      <c r="AJ346" s="151">
        <f t="shared" si="34"/>
        <v>913090203</v>
      </c>
      <c r="AK346" s="49"/>
      <c r="AL346" s="49" t="s">
        <v>934</v>
      </c>
      <c r="AM346" t="s">
        <v>747</v>
      </c>
      <c r="AN346" s="151">
        <v>913090203</v>
      </c>
      <c r="AO346" s="49" t="s">
        <v>337</v>
      </c>
    </row>
    <row r="347" spans="36:41" x14ac:dyDescent="0.25">
      <c r="AJ347" s="151">
        <f t="shared" si="34"/>
        <v>913090204</v>
      </c>
      <c r="AK347" s="49"/>
      <c r="AL347" s="49" t="s">
        <v>934</v>
      </c>
      <c r="AM347" t="s">
        <v>748</v>
      </c>
      <c r="AN347" s="151">
        <v>913090204</v>
      </c>
      <c r="AO347" s="49" t="s">
        <v>337</v>
      </c>
    </row>
    <row r="348" spans="36:41" x14ac:dyDescent="0.25">
      <c r="AJ348" s="151">
        <f t="shared" si="34"/>
        <v>913090205</v>
      </c>
      <c r="AK348" s="49"/>
      <c r="AL348" s="49" t="s">
        <v>934</v>
      </c>
      <c r="AM348" t="s">
        <v>749</v>
      </c>
      <c r="AN348" s="151">
        <v>913090205</v>
      </c>
      <c r="AO348" s="49" t="s">
        <v>337</v>
      </c>
    </row>
    <row r="349" spans="36:41" x14ac:dyDescent="0.25">
      <c r="AJ349" s="151">
        <f t="shared" si="34"/>
        <v>913090301</v>
      </c>
      <c r="AK349" s="49"/>
      <c r="AL349" s="49" t="s">
        <v>934</v>
      </c>
      <c r="AM349" t="s">
        <v>750</v>
      </c>
      <c r="AN349" s="151">
        <v>913090301</v>
      </c>
      <c r="AO349" s="49" t="s">
        <v>337</v>
      </c>
    </row>
    <row r="350" spans="36:41" x14ac:dyDescent="0.25">
      <c r="AJ350" s="151">
        <f t="shared" si="34"/>
        <v>913090404</v>
      </c>
      <c r="AK350" s="49"/>
      <c r="AL350" s="49" t="s">
        <v>934</v>
      </c>
      <c r="AM350" t="s">
        <v>935</v>
      </c>
      <c r="AN350" s="151">
        <v>913090404</v>
      </c>
      <c r="AO350" s="49" t="s">
        <v>337</v>
      </c>
    </row>
    <row r="351" spans="36:41" x14ac:dyDescent="0.25">
      <c r="AJ351" s="151">
        <f t="shared" si="34"/>
        <v>913090607</v>
      </c>
      <c r="AK351" s="49"/>
      <c r="AL351" s="49" t="s">
        <v>934</v>
      </c>
      <c r="AM351" t="s">
        <v>751</v>
      </c>
      <c r="AN351" s="151">
        <v>913090607</v>
      </c>
      <c r="AO351" s="49" t="s">
        <v>337</v>
      </c>
    </row>
    <row r="352" spans="36:41" x14ac:dyDescent="0.25">
      <c r="AJ352" s="151">
        <f t="shared" si="34"/>
        <v>913090701</v>
      </c>
      <c r="AK352" s="49"/>
      <c r="AL352" s="49" t="s">
        <v>934</v>
      </c>
      <c r="AM352" t="s">
        <v>752</v>
      </c>
      <c r="AN352" s="151">
        <v>913090701</v>
      </c>
      <c r="AO352" s="49" t="s">
        <v>337</v>
      </c>
    </row>
    <row r="353" spans="36:41" x14ac:dyDescent="0.25">
      <c r="AJ353" s="151">
        <f t="shared" si="34"/>
        <v>913091501</v>
      </c>
      <c r="AK353" s="49"/>
      <c r="AL353" s="49" t="s">
        <v>934</v>
      </c>
      <c r="AM353" t="s">
        <v>753</v>
      </c>
      <c r="AN353" s="151">
        <v>913091501</v>
      </c>
      <c r="AO353" s="49" t="s">
        <v>337</v>
      </c>
    </row>
    <row r="354" spans="36:41" x14ac:dyDescent="0.25">
      <c r="AJ354" s="151">
        <f t="shared" si="34"/>
        <v>913091702</v>
      </c>
      <c r="AK354" s="49"/>
      <c r="AL354" s="49" t="s">
        <v>934</v>
      </c>
      <c r="AM354" t="s">
        <v>754</v>
      </c>
      <c r="AN354" s="151">
        <v>913091702</v>
      </c>
      <c r="AO354" s="49" t="s">
        <v>337</v>
      </c>
    </row>
    <row r="355" spans="36:41" x14ac:dyDescent="0.25">
      <c r="AJ355" s="151">
        <f t="shared" si="34"/>
        <v>913091703</v>
      </c>
      <c r="AK355" s="49"/>
      <c r="AL355" s="49" t="s">
        <v>934</v>
      </c>
      <c r="AM355" t="s">
        <v>755</v>
      </c>
      <c r="AN355" s="151">
        <v>913091703</v>
      </c>
      <c r="AO355" s="49" t="s">
        <v>337</v>
      </c>
    </row>
    <row r="356" spans="36:41" x14ac:dyDescent="0.25">
      <c r="AJ356" s="151">
        <f t="shared" si="34"/>
        <v>913091704</v>
      </c>
      <c r="AK356" s="49"/>
      <c r="AL356" s="49" t="s">
        <v>934</v>
      </c>
      <c r="AM356" t="s">
        <v>756</v>
      </c>
      <c r="AN356" s="151">
        <v>913091704</v>
      </c>
      <c r="AO356" s="49" t="s">
        <v>337</v>
      </c>
    </row>
    <row r="357" spans="36:41" x14ac:dyDescent="0.25">
      <c r="AJ357" s="151">
        <f t="shared" si="34"/>
        <v>913091705</v>
      </c>
      <c r="AK357" s="49"/>
      <c r="AL357" s="49" t="s">
        <v>934</v>
      </c>
      <c r="AM357" t="s">
        <v>757</v>
      </c>
      <c r="AN357" s="151">
        <v>913091705</v>
      </c>
      <c r="AO357" s="49" t="s">
        <v>337</v>
      </c>
    </row>
    <row r="358" spans="36:41" x14ac:dyDescent="0.25">
      <c r="AJ358" s="151">
        <f t="shared" si="34"/>
        <v>913091706</v>
      </c>
      <c r="AK358" s="49"/>
      <c r="AL358" s="49" t="s">
        <v>934</v>
      </c>
      <c r="AM358" t="s">
        <v>758</v>
      </c>
      <c r="AN358" s="151">
        <v>913091706</v>
      </c>
      <c r="AO358" s="49" t="s">
        <v>337</v>
      </c>
    </row>
    <row r="359" spans="36:41" x14ac:dyDescent="0.25">
      <c r="AJ359" s="151">
        <f t="shared" si="34"/>
        <v>913091707</v>
      </c>
      <c r="AK359" s="49"/>
      <c r="AL359" s="49" t="s">
        <v>934</v>
      </c>
      <c r="AM359" t="s">
        <v>759</v>
      </c>
      <c r="AN359" s="151">
        <v>913091707</v>
      </c>
      <c r="AO359" s="49" t="s">
        <v>337</v>
      </c>
    </row>
    <row r="360" spans="36:41" x14ac:dyDescent="0.25">
      <c r="AJ360" s="151">
        <f t="shared" si="34"/>
        <v>913091709</v>
      </c>
      <c r="AK360" s="49"/>
      <c r="AL360" s="49" t="s">
        <v>934</v>
      </c>
      <c r="AM360" t="s">
        <v>45</v>
      </c>
      <c r="AN360" s="151">
        <v>913091709</v>
      </c>
      <c r="AO360" s="49" t="s">
        <v>337</v>
      </c>
    </row>
    <row r="361" spans="36:41" x14ac:dyDescent="0.25">
      <c r="AJ361" s="151">
        <f t="shared" si="34"/>
        <v>913091710</v>
      </c>
      <c r="AK361" s="49"/>
      <c r="AL361" s="49" t="s">
        <v>934</v>
      </c>
      <c r="AM361" t="s">
        <v>760</v>
      </c>
      <c r="AN361" s="151">
        <v>913091710</v>
      </c>
      <c r="AO361" s="49" t="s">
        <v>337</v>
      </c>
    </row>
    <row r="362" spans="36:41" x14ac:dyDescent="0.25">
      <c r="AJ362" s="151">
        <f t="shared" si="34"/>
        <v>913091711</v>
      </c>
      <c r="AK362" s="49"/>
      <c r="AL362" s="49" t="s">
        <v>934</v>
      </c>
      <c r="AM362" t="s">
        <v>761</v>
      </c>
      <c r="AN362" s="151">
        <v>913091711</v>
      </c>
      <c r="AO362" s="49" t="s">
        <v>337</v>
      </c>
    </row>
    <row r="363" spans="36:41" x14ac:dyDescent="0.25">
      <c r="AJ363" s="151">
        <f t="shared" si="34"/>
        <v>913091712</v>
      </c>
      <c r="AK363" s="49"/>
      <c r="AL363" s="49" t="s">
        <v>934</v>
      </c>
      <c r="AM363" t="s">
        <v>762</v>
      </c>
      <c r="AN363" s="151">
        <v>913091712</v>
      </c>
      <c r="AO363" s="49" t="s">
        <v>337</v>
      </c>
    </row>
    <row r="364" spans="36:41" x14ac:dyDescent="0.25">
      <c r="AJ364" s="151">
        <f t="shared" si="34"/>
        <v>913091801</v>
      </c>
      <c r="AK364" s="49"/>
      <c r="AL364" s="49" t="s">
        <v>934</v>
      </c>
      <c r="AM364" t="s">
        <v>763</v>
      </c>
      <c r="AN364" s="151">
        <v>913091801</v>
      </c>
      <c r="AO364" s="49" t="s">
        <v>337</v>
      </c>
    </row>
    <row r="365" spans="36:41" x14ac:dyDescent="0.25">
      <c r="AJ365" s="151">
        <f t="shared" si="34"/>
        <v>913100101</v>
      </c>
      <c r="AK365" s="49"/>
      <c r="AL365" s="49" t="s">
        <v>934</v>
      </c>
      <c r="AM365" t="s">
        <v>764</v>
      </c>
      <c r="AN365" s="151">
        <v>913100101</v>
      </c>
      <c r="AO365" s="49" t="s">
        <v>337</v>
      </c>
    </row>
    <row r="366" spans="36:41" x14ac:dyDescent="0.25">
      <c r="AJ366" s="151">
        <f t="shared" si="34"/>
        <v>913110101</v>
      </c>
      <c r="AK366" s="49"/>
      <c r="AL366" s="49" t="s">
        <v>934</v>
      </c>
      <c r="AM366" t="s">
        <v>60</v>
      </c>
      <c r="AN366" s="151">
        <v>913110101</v>
      </c>
      <c r="AO366" s="49" t="s">
        <v>337</v>
      </c>
    </row>
    <row r="367" spans="36:41" x14ac:dyDescent="0.25">
      <c r="AJ367" s="151">
        <f t="shared" si="34"/>
        <v>913110201</v>
      </c>
      <c r="AK367" s="49"/>
      <c r="AL367" s="49" t="s">
        <v>934</v>
      </c>
      <c r="AM367" t="s">
        <v>765</v>
      </c>
      <c r="AN367" s="151">
        <v>913110201</v>
      </c>
      <c r="AO367" s="49" t="s">
        <v>337</v>
      </c>
    </row>
    <row r="368" spans="36:41" x14ac:dyDescent="0.25">
      <c r="AJ368" s="151">
        <f t="shared" si="34"/>
        <v>913110301</v>
      </c>
      <c r="AK368" s="49"/>
      <c r="AL368" s="49" t="s">
        <v>934</v>
      </c>
      <c r="AM368" t="s">
        <v>766</v>
      </c>
      <c r="AN368" s="151">
        <v>913110301</v>
      </c>
      <c r="AO368" s="49" t="s">
        <v>337</v>
      </c>
    </row>
    <row r="369" spans="36:41" x14ac:dyDescent="0.25">
      <c r="AJ369" s="151">
        <f t="shared" si="34"/>
        <v>913120101</v>
      </c>
      <c r="AK369" s="49"/>
      <c r="AL369" s="49" t="s">
        <v>934</v>
      </c>
      <c r="AM369" t="s">
        <v>767</v>
      </c>
      <c r="AN369" s="151">
        <v>913120101</v>
      </c>
      <c r="AO369" s="49" t="s">
        <v>337</v>
      </c>
    </row>
    <row r="370" spans="36:41" x14ac:dyDescent="0.25">
      <c r="AJ370" s="151">
        <f t="shared" si="34"/>
        <v>913140101</v>
      </c>
      <c r="AK370" s="49"/>
      <c r="AL370" s="49" t="s">
        <v>934</v>
      </c>
      <c r="AM370" t="s">
        <v>768</v>
      </c>
      <c r="AN370" s="151">
        <v>913140101</v>
      </c>
      <c r="AO370" s="49" t="s">
        <v>337</v>
      </c>
    </row>
    <row r="371" spans="36:41" x14ac:dyDescent="0.25">
      <c r="AJ371" s="151">
        <f t="shared" si="34"/>
        <v>913140103</v>
      </c>
      <c r="AK371" s="49"/>
      <c r="AL371" s="49" t="s">
        <v>934</v>
      </c>
      <c r="AM371" t="s">
        <v>769</v>
      </c>
      <c r="AN371" s="151">
        <v>913140103</v>
      </c>
      <c r="AO371" s="49" t="s">
        <v>337</v>
      </c>
    </row>
    <row r="372" spans="36:41" x14ac:dyDescent="0.25">
      <c r="AJ372" s="151">
        <f t="shared" si="34"/>
        <v>913140403</v>
      </c>
      <c r="AK372" s="49"/>
      <c r="AL372" s="49" t="s">
        <v>934</v>
      </c>
      <c r="AM372" t="s">
        <v>770</v>
      </c>
      <c r="AN372" s="151">
        <v>913140403</v>
      </c>
      <c r="AO372" s="49" t="s">
        <v>337</v>
      </c>
    </row>
    <row r="373" spans="36:41" x14ac:dyDescent="0.25">
      <c r="AJ373" s="151">
        <f t="shared" si="34"/>
        <v>913140404</v>
      </c>
      <c r="AK373" s="49"/>
      <c r="AL373" s="49" t="s">
        <v>934</v>
      </c>
      <c r="AM373" t="s">
        <v>771</v>
      </c>
      <c r="AN373" s="151">
        <v>913140404</v>
      </c>
      <c r="AO373" s="49" t="s">
        <v>337</v>
      </c>
    </row>
    <row r="374" spans="36:41" x14ac:dyDescent="0.25">
      <c r="AJ374" s="151">
        <f t="shared" si="34"/>
        <v>913140501</v>
      </c>
      <c r="AK374" s="49"/>
      <c r="AL374" s="49" t="s">
        <v>934</v>
      </c>
      <c r="AM374" t="s">
        <v>772</v>
      </c>
      <c r="AN374" s="151">
        <v>913140501</v>
      </c>
      <c r="AO374" s="49" t="s">
        <v>337</v>
      </c>
    </row>
    <row r="375" spans="36:41" x14ac:dyDescent="0.25">
      <c r="AJ375" s="151">
        <f t="shared" si="34"/>
        <v>913140601</v>
      </c>
      <c r="AK375" s="78"/>
      <c r="AL375" s="49" t="s">
        <v>934</v>
      </c>
      <c r="AM375" t="s">
        <v>773</v>
      </c>
      <c r="AN375" s="151">
        <v>913140601</v>
      </c>
      <c r="AO375" s="49" t="s">
        <v>337</v>
      </c>
    </row>
    <row r="376" spans="36:41" x14ac:dyDescent="0.25">
      <c r="AJ376" s="151">
        <f t="shared" si="34"/>
        <v>913140701</v>
      </c>
      <c r="AK376" s="78"/>
      <c r="AL376" s="49" t="s">
        <v>934</v>
      </c>
      <c r="AM376" t="s">
        <v>774</v>
      </c>
      <c r="AN376" s="151">
        <v>913140701</v>
      </c>
      <c r="AO376" s="49" t="s">
        <v>337</v>
      </c>
    </row>
    <row r="377" spans="36:41" x14ac:dyDescent="0.25">
      <c r="AJ377" s="151">
        <f t="shared" si="34"/>
        <v>913150101</v>
      </c>
      <c r="AK377" s="78"/>
      <c r="AL377" s="49" t="s">
        <v>934</v>
      </c>
      <c r="AM377" t="s">
        <v>775</v>
      </c>
      <c r="AN377" s="151">
        <v>913150101</v>
      </c>
      <c r="AO377" s="49" t="s">
        <v>337</v>
      </c>
    </row>
    <row r="378" spans="36:41" x14ac:dyDescent="0.25">
      <c r="AJ378" s="151">
        <f t="shared" si="34"/>
        <v>913160101</v>
      </c>
      <c r="AK378" s="78"/>
      <c r="AL378" s="49" t="s">
        <v>934</v>
      </c>
      <c r="AM378" t="s">
        <v>776</v>
      </c>
      <c r="AN378" s="151">
        <v>913160101</v>
      </c>
      <c r="AO378" s="49" t="s">
        <v>337</v>
      </c>
    </row>
    <row r="379" spans="36:41" x14ac:dyDescent="0.25">
      <c r="AJ379" s="151">
        <f t="shared" si="34"/>
        <v>913160202</v>
      </c>
      <c r="AK379" s="78"/>
      <c r="AL379" s="49" t="s">
        <v>934</v>
      </c>
      <c r="AM379" t="s">
        <v>777</v>
      </c>
      <c r="AN379" s="151">
        <v>913160202</v>
      </c>
      <c r="AO379" s="49" t="s">
        <v>337</v>
      </c>
    </row>
    <row r="380" spans="36:41" x14ac:dyDescent="0.25">
      <c r="AJ380" s="151">
        <f t="shared" si="34"/>
        <v>913160203</v>
      </c>
      <c r="AK380" s="78"/>
      <c r="AL380" s="49" t="s">
        <v>934</v>
      </c>
      <c r="AM380" t="s">
        <v>778</v>
      </c>
      <c r="AN380" s="151">
        <v>913160203</v>
      </c>
      <c r="AO380" s="49" t="s">
        <v>337</v>
      </c>
    </row>
    <row r="381" spans="36:41" x14ac:dyDescent="0.25">
      <c r="AJ381" s="151">
        <f t="shared" si="34"/>
        <v>913160204</v>
      </c>
      <c r="AK381" s="78"/>
      <c r="AL381" s="49" t="s">
        <v>934</v>
      </c>
      <c r="AM381" t="s">
        <v>779</v>
      </c>
      <c r="AN381" s="151">
        <v>913160204</v>
      </c>
      <c r="AO381" s="49" t="s">
        <v>337</v>
      </c>
    </row>
    <row r="382" spans="36:41" x14ac:dyDescent="0.25">
      <c r="AJ382" s="151">
        <f t="shared" si="34"/>
        <v>913160207</v>
      </c>
      <c r="AK382" s="78"/>
      <c r="AL382" s="49" t="s">
        <v>934</v>
      </c>
      <c r="AM382" t="s">
        <v>780</v>
      </c>
      <c r="AN382" s="151">
        <v>913160207</v>
      </c>
      <c r="AO382" s="49" t="s">
        <v>337</v>
      </c>
    </row>
    <row r="383" spans="36:41" x14ac:dyDescent="0.25">
      <c r="AJ383" s="151">
        <f t="shared" si="34"/>
        <v>913160302</v>
      </c>
      <c r="AK383" s="78"/>
      <c r="AL383" s="49" t="s">
        <v>934</v>
      </c>
      <c r="AM383" t="s">
        <v>781</v>
      </c>
      <c r="AN383" s="151">
        <v>913160302</v>
      </c>
      <c r="AO383" s="49" t="s">
        <v>337</v>
      </c>
    </row>
    <row r="384" spans="36:41" x14ac:dyDescent="0.25">
      <c r="AJ384" s="151">
        <f t="shared" si="34"/>
        <v>913160303</v>
      </c>
      <c r="AK384" s="78"/>
      <c r="AL384" s="49" t="s">
        <v>934</v>
      </c>
      <c r="AM384" t="s">
        <v>782</v>
      </c>
      <c r="AN384" s="151">
        <v>913160303</v>
      </c>
      <c r="AO384" s="49" t="s">
        <v>337</v>
      </c>
    </row>
    <row r="385" spans="36:41" x14ac:dyDescent="0.25">
      <c r="AJ385" s="151">
        <f t="shared" si="34"/>
        <v>913160403</v>
      </c>
      <c r="AK385" s="78"/>
      <c r="AL385" s="49" t="s">
        <v>934</v>
      </c>
      <c r="AM385" t="s">
        <v>783</v>
      </c>
      <c r="AN385" s="151">
        <v>913160403</v>
      </c>
      <c r="AO385" s="49" t="s">
        <v>337</v>
      </c>
    </row>
    <row r="386" spans="36:41" x14ac:dyDescent="0.25">
      <c r="AJ386" s="151">
        <f t="shared" si="34"/>
        <v>913160404</v>
      </c>
      <c r="AK386" s="78"/>
      <c r="AL386" s="49" t="s">
        <v>934</v>
      </c>
      <c r="AM386" t="s">
        <v>784</v>
      </c>
      <c r="AN386" s="151">
        <v>913160404</v>
      </c>
      <c r="AO386" s="49" t="s">
        <v>337</v>
      </c>
    </row>
    <row r="387" spans="36:41" x14ac:dyDescent="0.25">
      <c r="AJ387" s="151">
        <f t="shared" si="34"/>
        <v>913160409</v>
      </c>
      <c r="AK387" s="78"/>
      <c r="AL387" s="49" t="s">
        <v>934</v>
      </c>
      <c r="AM387" t="s">
        <v>785</v>
      </c>
      <c r="AN387" s="151">
        <v>913160409</v>
      </c>
      <c r="AO387" s="49" t="s">
        <v>337</v>
      </c>
    </row>
    <row r="388" spans="36:41" x14ac:dyDescent="0.25">
      <c r="AJ388" s="151">
        <f t="shared" si="34"/>
        <v>913160501</v>
      </c>
      <c r="AK388" s="78"/>
      <c r="AL388" s="49" t="s">
        <v>934</v>
      </c>
      <c r="AM388" t="s">
        <v>786</v>
      </c>
      <c r="AN388" s="151">
        <v>913160501</v>
      </c>
      <c r="AO388" s="49" t="s">
        <v>337</v>
      </c>
    </row>
    <row r="389" spans="36:41" x14ac:dyDescent="0.25">
      <c r="AJ389" s="151">
        <f t="shared" si="34"/>
        <v>913170101</v>
      </c>
      <c r="AK389" s="78"/>
      <c r="AL389" s="49" t="s">
        <v>934</v>
      </c>
      <c r="AM389" t="s">
        <v>1281</v>
      </c>
      <c r="AN389" s="151">
        <v>913170101</v>
      </c>
      <c r="AO389" s="49" t="s">
        <v>337</v>
      </c>
    </row>
    <row r="390" spans="36:41" x14ac:dyDescent="0.25">
      <c r="AJ390" s="151">
        <f t="shared" si="34"/>
        <v>913170501</v>
      </c>
      <c r="AK390" s="78"/>
      <c r="AL390" s="49" t="s">
        <v>934</v>
      </c>
      <c r="AM390" t="s">
        <v>787</v>
      </c>
      <c r="AN390" s="151">
        <v>913170501</v>
      </c>
      <c r="AO390" s="49" t="s">
        <v>337</v>
      </c>
    </row>
    <row r="391" spans="36:41" x14ac:dyDescent="0.25">
      <c r="AJ391" s="151">
        <f t="shared" ref="AJ391:AJ454" si="35">$AN391</f>
        <v>913180101</v>
      </c>
      <c r="AK391" s="78"/>
      <c r="AL391" s="49" t="s">
        <v>934</v>
      </c>
      <c r="AM391" t="s">
        <v>1282</v>
      </c>
      <c r="AN391" s="151">
        <v>913180101</v>
      </c>
      <c r="AO391" s="49" t="s">
        <v>337</v>
      </c>
    </row>
    <row r="392" spans="36:41" x14ac:dyDescent="0.25">
      <c r="AJ392" s="151">
        <f t="shared" si="35"/>
        <v>913180104</v>
      </c>
      <c r="AK392" s="78"/>
      <c r="AL392" s="49" t="s">
        <v>934</v>
      </c>
      <c r="AM392" t="s">
        <v>788</v>
      </c>
      <c r="AN392" s="151">
        <v>913180104</v>
      </c>
      <c r="AO392" s="49" t="s">
        <v>337</v>
      </c>
    </row>
    <row r="393" spans="36:41" x14ac:dyDescent="0.25">
      <c r="AJ393" s="151">
        <f t="shared" si="35"/>
        <v>913180110</v>
      </c>
      <c r="AK393" s="78"/>
      <c r="AL393" s="49" t="s">
        <v>934</v>
      </c>
      <c r="AM393" t="s">
        <v>789</v>
      </c>
      <c r="AN393" s="151">
        <v>913180110</v>
      </c>
      <c r="AO393" s="49" t="s">
        <v>337</v>
      </c>
    </row>
    <row r="394" spans="36:41" x14ac:dyDescent="0.25">
      <c r="AJ394" s="151">
        <f t="shared" si="35"/>
        <v>913180202</v>
      </c>
      <c r="AK394" s="78"/>
      <c r="AL394" s="49" t="s">
        <v>934</v>
      </c>
      <c r="AM394" t="s">
        <v>790</v>
      </c>
      <c r="AN394" s="151">
        <v>913180202</v>
      </c>
      <c r="AO394" s="49" t="s">
        <v>337</v>
      </c>
    </row>
    <row r="395" spans="36:41" x14ac:dyDescent="0.25">
      <c r="AJ395" s="151">
        <f t="shared" si="35"/>
        <v>913180203</v>
      </c>
      <c r="AK395" s="78"/>
      <c r="AL395" s="49" t="s">
        <v>934</v>
      </c>
      <c r="AM395" t="s">
        <v>791</v>
      </c>
      <c r="AN395" s="151">
        <v>913180203</v>
      </c>
      <c r="AO395" s="49" t="s">
        <v>337</v>
      </c>
    </row>
    <row r="396" spans="36:41" x14ac:dyDescent="0.25">
      <c r="AJ396" s="151">
        <f t="shared" si="35"/>
        <v>913180204</v>
      </c>
      <c r="AK396" s="78"/>
      <c r="AL396" s="49" t="s">
        <v>934</v>
      </c>
      <c r="AM396" t="s">
        <v>792</v>
      </c>
      <c r="AN396" s="151">
        <v>913180204</v>
      </c>
      <c r="AO396" s="49" t="s">
        <v>337</v>
      </c>
    </row>
    <row r="397" spans="36:41" x14ac:dyDescent="0.25">
      <c r="AJ397" s="151">
        <f t="shared" si="35"/>
        <v>913180209</v>
      </c>
      <c r="AK397" s="78"/>
      <c r="AL397" s="49" t="s">
        <v>934</v>
      </c>
      <c r="AM397" t="s">
        <v>793</v>
      </c>
      <c r="AN397" s="151">
        <v>913180209</v>
      </c>
      <c r="AO397" s="49" t="s">
        <v>337</v>
      </c>
    </row>
    <row r="398" spans="36:41" x14ac:dyDescent="0.25">
      <c r="AJ398" s="151">
        <f t="shared" si="35"/>
        <v>913180210</v>
      </c>
      <c r="AK398" s="78"/>
      <c r="AL398" s="49" t="s">
        <v>934</v>
      </c>
      <c r="AM398" t="s">
        <v>794</v>
      </c>
      <c r="AN398" s="151">
        <v>913180210</v>
      </c>
      <c r="AO398" s="49" t="s">
        <v>337</v>
      </c>
    </row>
    <row r="399" spans="36:41" x14ac:dyDescent="0.25">
      <c r="AJ399" s="151">
        <f t="shared" si="35"/>
        <v>913180211</v>
      </c>
      <c r="AK399" s="78"/>
      <c r="AL399" s="49" t="s">
        <v>934</v>
      </c>
      <c r="AM399" t="s">
        <v>795</v>
      </c>
      <c r="AN399" s="151">
        <v>913180211</v>
      </c>
      <c r="AO399" s="49" t="s">
        <v>337</v>
      </c>
    </row>
    <row r="400" spans="36:41" x14ac:dyDescent="0.25">
      <c r="AJ400" s="151">
        <f t="shared" si="35"/>
        <v>913180212</v>
      </c>
      <c r="AK400" s="78"/>
      <c r="AL400" s="49" t="s">
        <v>934</v>
      </c>
      <c r="AM400" t="s">
        <v>796</v>
      </c>
      <c r="AN400" s="151">
        <v>913180212</v>
      </c>
      <c r="AO400" s="49" t="s">
        <v>337</v>
      </c>
    </row>
    <row r="401" spans="36:41" x14ac:dyDescent="0.25">
      <c r="AJ401" s="151">
        <f t="shared" si="35"/>
        <v>913180302</v>
      </c>
      <c r="AK401" s="78"/>
      <c r="AL401" s="49" t="s">
        <v>934</v>
      </c>
      <c r="AM401" t="s">
        <v>797</v>
      </c>
      <c r="AN401" s="151">
        <v>913180302</v>
      </c>
      <c r="AO401" s="49" t="s">
        <v>337</v>
      </c>
    </row>
    <row r="402" spans="36:41" x14ac:dyDescent="0.25">
      <c r="AJ402" s="151">
        <f t="shared" si="35"/>
        <v>913180304</v>
      </c>
      <c r="AK402" s="78"/>
      <c r="AL402" s="49" t="s">
        <v>934</v>
      </c>
      <c r="AM402" t="s">
        <v>798</v>
      </c>
      <c r="AN402" s="151">
        <v>913180304</v>
      </c>
      <c r="AO402" s="49" t="s">
        <v>337</v>
      </c>
    </row>
    <row r="403" spans="36:41" x14ac:dyDescent="0.25">
      <c r="AJ403" s="151">
        <f t="shared" si="35"/>
        <v>913180305</v>
      </c>
      <c r="AK403" s="78"/>
      <c r="AL403" s="49" t="s">
        <v>934</v>
      </c>
      <c r="AM403" t="s">
        <v>799</v>
      </c>
      <c r="AN403" s="151">
        <v>913180305</v>
      </c>
      <c r="AO403" s="49" t="s">
        <v>337</v>
      </c>
    </row>
    <row r="404" spans="36:41" x14ac:dyDescent="0.25">
      <c r="AJ404" s="151">
        <f t="shared" si="35"/>
        <v>913180403</v>
      </c>
      <c r="AK404" s="78"/>
      <c r="AL404" s="49" t="s">
        <v>934</v>
      </c>
      <c r="AM404" t="s">
        <v>800</v>
      </c>
      <c r="AN404" s="151">
        <v>913180403</v>
      </c>
      <c r="AO404" s="49" t="s">
        <v>337</v>
      </c>
    </row>
    <row r="405" spans="36:41" x14ac:dyDescent="0.25">
      <c r="AJ405" s="151">
        <f t="shared" si="35"/>
        <v>913180404</v>
      </c>
      <c r="AK405" s="78"/>
      <c r="AL405" s="49" t="s">
        <v>934</v>
      </c>
      <c r="AM405" t="s">
        <v>801</v>
      </c>
      <c r="AN405" s="151">
        <v>913180404</v>
      </c>
      <c r="AO405" s="49" t="s">
        <v>337</v>
      </c>
    </row>
    <row r="406" spans="36:41" x14ac:dyDescent="0.25">
      <c r="AJ406" s="151">
        <f t="shared" si="35"/>
        <v>913180405</v>
      </c>
      <c r="AK406" s="78"/>
      <c r="AL406" s="49" t="s">
        <v>934</v>
      </c>
      <c r="AM406" t="s">
        <v>802</v>
      </c>
      <c r="AN406" s="151">
        <v>913180405</v>
      </c>
      <c r="AO406" s="49" t="s">
        <v>337</v>
      </c>
    </row>
    <row r="407" spans="36:41" x14ac:dyDescent="0.25">
      <c r="AJ407" s="151">
        <f t="shared" si="35"/>
        <v>913180406</v>
      </c>
      <c r="AK407" s="78"/>
      <c r="AL407" s="49" t="s">
        <v>934</v>
      </c>
      <c r="AM407" t="s">
        <v>803</v>
      </c>
      <c r="AN407" s="151">
        <v>913180406</v>
      </c>
      <c r="AO407" s="49" t="s">
        <v>337</v>
      </c>
    </row>
    <row r="408" spans="36:41" x14ac:dyDescent="0.25">
      <c r="AJ408" s="151">
        <f t="shared" si="35"/>
        <v>913180407</v>
      </c>
      <c r="AK408" s="78"/>
      <c r="AL408" s="49" t="s">
        <v>934</v>
      </c>
      <c r="AM408" t="s">
        <v>804</v>
      </c>
      <c r="AN408" s="151">
        <v>913180407</v>
      </c>
      <c r="AO408" s="49" t="s">
        <v>337</v>
      </c>
    </row>
    <row r="409" spans="36:41" x14ac:dyDescent="0.25">
      <c r="AJ409" s="151">
        <f t="shared" si="35"/>
        <v>913180501</v>
      </c>
      <c r="AK409" s="78"/>
      <c r="AL409" s="49" t="s">
        <v>934</v>
      </c>
      <c r="AM409" t="s">
        <v>805</v>
      </c>
      <c r="AN409" s="151">
        <v>913180501</v>
      </c>
      <c r="AO409" s="49" t="s">
        <v>337</v>
      </c>
    </row>
    <row r="410" spans="36:41" x14ac:dyDescent="0.25">
      <c r="AJ410" s="151">
        <f t="shared" si="35"/>
        <v>913180601</v>
      </c>
      <c r="AK410" s="78"/>
      <c r="AL410" s="49" t="s">
        <v>934</v>
      </c>
      <c r="AM410" t="s">
        <v>806</v>
      </c>
      <c r="AN410" s="151">
        <v>913180601</v>
      </c>
      <c r="AO410" s="49" t="s">
        <v>337</v>
      </c>
    </row>
    <row r="411" spans="36:41" x14ac:dyDescent="0.25">
      <c r="AJ411" s="151">
        <f t="shared" si="35"/>
        <v>913180701</v>
      </c>
      <c r="AK411" s="78"/>
      <c r="AL411" s="49" t="s">
        <v>934</v>
      </c>
      <c r="AM411" t="s">
        <v>807</v>
      </c>
      <c r="AN411" s="151">
        <v>913180701</v>
      </c>
      <c r="AO411" s="49" t="s">
        <v>337</v>
      </c>
    </row>
    <row r="412" spans="36:41" x14ac:dyDescent="0.25">
      <c r="AJ412" s="151">
        <f t="shared" si="35"/>
        <v>913200201</v>
      </c>
      <c r="AK412" s="78"/>
      <c r="AL412" s="49" t="s">
        <v>934</v>
      </c>
      <c r="AM412" t="s">
        <v>1283</v>
      </c>
      <c r="AN412" s="151">
        <v>913200201</v>
      </c>
      <c r="AO412" s="49" t="s">
        <v>337</v>
      </c>
    </row>
    <row r="413" spans="36:41" x14ac:dyDescent="0.25">
      <c r="AJ413" s="151">
        <f t="shared" si="35"/>
        <v>913200301</v>
      </c>
      <c r="AK413" s="78"/>
      <c r="AL413" s="49" t="s">
        <v>934</v>
      </c>
      <c r="AM413" t="s">
        <v>808</v>
      </c>
      <c r="AN413" s="151">
        <v>913200301</v>
      </c>
      <c r="AO413" s="49" t="s">
        <v>337</v>
      </c>
    </row>
    <row r="414" spans="36:41" x14ac:dyDescent="0.25">
      <c r="AJ414" s="151">
        <f t="shared" si="35"/>
        <v>913200401</v>
      </c>
      <c r="AK414" s="78"/>
      <c r="AL414" s="49" t="s">
        <v>934</v>
      </c>
      <c r="AM414" t="s">
        <v>809</v>
      </c>
      <c r="AN414" s="151">
        <v>913200401</v>
      </c>
      <c r="AO414" s="49" t="s">
        <v>337</v>
      </c>
    </row>
    <row r="415" spans="36:41" x14ac:dyDescent="0.25">
      <c r="AJ415" s="151">
        <f t="shared" si="35"/>
        <v>913200402</v>
      </c>
      <c r="AK415" s="78"/>
      <c r="AL415" s="49" t="s">
        <v>934</v>
      </c>
      <c r="AM415" t="s">
        <v>810</v>
      </c>
      <c r="AN415" s="151">
        <v>913200402</v>
      </c>
      <c r="AO415" s="49" t="s">
        <v>337</v>
      </c>
    </row>
    <row r="416" spans="36:41" x14ac:dyDescent="0.25">
      <c r="AJ416" s="151">
        <f t="shared" si="35"/>
        <v>913200403</v>
      </c>
      <c r="AK416" s="78"/>
      <c r="AL416" s="49" t="s">
        <v>934</v>
      </c>
      <c r="AM416" t="s">
        <v>811</v>
      </c>
      <c r="AN416" s="151">
        <v>913200403</v>
      </c>
      <c r="AO416" s="49" t="s">
        <v>337</v>
      </c>
    </row>
    <row r="417" spans="36:41" x14ac:dyDescent="0.25">
      <c r="AJ417" s="151">
        <f t="shared" si="35"/>
        <v>913200404</v>
      </c>
      <c r="AK417" s="78"/>
      <c r="AL417" s="49" t="s">
        <v>934</v>
      </c>
      <c r="AM417" t="s">
        <v>812</v>
      </c>
      <c r="AN417" s="151">
        <v>913200404</v>
      </c>
      <c r="AO417" s="49" t="s">
        <v>337</v>
      </c>
    </row>
    <row r="418" spans="36:41" x14ac:dyDescent="0.25">
      <c r="AJ418" s="151">
        <f t="shared" si="35"/>
        <v>913200405</v>
      </c>
      <c r="AK418" s="78"/>
      <c r="AL418" s="49" t="s">
        <v>934</v>
      </c>
      <c r="AM418" t="s">
        <v>813</v>
      </c>
      <c r="AN418" s="151">
        <v>913200405</v>
      </c>
      <c r="AO418" s="49" t="s">
        <v>337</v>
      </c>
    </row>
    <row r="419" spans="36:41" x14ac:dyDescent="0.25">
      <c r="AJ419" s="151">
        <f t="shared" si="35"/>
        <v>913200406</v>
      </c>
      <c r="AK419" s="78"/>
      <c r="AL419" s="49" t="s">
        <v>934</v>
      </c>
      <c r="AM419" t="s">
        <v>814</v>
      </c>
      <c r="AN419" s="151">
        <v>913200406</v>
      </c>
      <c r="AO419" s="49" t="s">
        <v>337</v>
      </c>
    </row>
    <row r="420" spans="36:41" x14ac:dyDescent="0.25">
      <c r="AJ420" s="151">
        <f t="shared" si="35"/>
        <v>913200501</v>
      </c>
      <c r="AK420" s="78"/>
      <c r="AL420" s="49" t="s">
        <v>934</v>
      </c>
      <c r="AM420" t="s">
        <v>815</v>
      </c>
      <c r="AN420" s="151">
        <v>913200501</v>
      </c>
      <c r="AO420" s="49" t="s">
        <v>337</v>
      </c>
    </row>
    <row r="421" spans="36:41" x14ac:dyDescent="0.25">
      <c r="AJ421" s="151">
        <f t="shared" si="35"/>
        <v>913200601</v>
      </c>
      <c r="AK421" s="78"/>
      <c r="AL421" s="49" t="s">
        <v>934</v>
      </c>
      <c r="AM421" t="s">
        <v>816</v>
      </c>
      <c r="AN421" s="151">
        <v>913200601</v>
      </c>
      <c r="AO421" s="49" t="s">
        <v>337</v>
      </c>
    </row>
    <row r="422" spans="36:41" x14ac:dyDescent="0.25">
      <c r="AJ422" s="151">
        <f t="shared" si="35"/>
        <v>913200801</v>
      </c>
      <c r="AK422" s="78"/>
      <c r="AL422" s="49" t="s">
        <v>934</v>
      </c>
      <c r="AM422" t="s">
        <v>817</v>
      </c>
      <c r="AN422" s="151">
        <v>913200801</v>
      </c>
      <c r="AO422" s="49" t="s">
        <v>337</v>
      </c>
    </row>
    <row r="423" spans="36:41" x14ac:dyDescent="0.25">
      <c r="AJ423" s="151">
        <f t="shared" si="35"/>
        <v>913200901</v>
      </c>
      <c r="AK423" s="78"/>
      <c r="AL423" s="49" t="s">
        <v>934</v>
      </c>
      <c r="AM423" t="s">
        <v>818</v>
      </c>
      <c r="AN423" s="151">
        <v>913200901</v>
      </c>
      <c r="AO423" s="49" t="s">
        <v>337</v>
      </c>
    </row>
    <row r="424" spans="36:41" x14ac:dyDescent="0.25">
      <c r="AJ424" s="151">
        <f t="shared" si="35"/>
        <v>913201203</v>
      </c>
      <c r="AK424" s="78"/>
      <c r="AL424" s="49" t="s">
        <v>934</v>
      </c>
      <c r="AM424" t="s">
        <v>819</v>
      </c>
      <c r="AN424" s="151">
        <v>913201203</v>
      </c>
      <c r="AO424" s="49" t="s">
        <v>337</v>
      </c>
    </row>
    <row r="425" spans="36:41" x14ac:dyDescent="0.25">
      <c r="AJ425" s="151">
        <f t="shared" si="35"/>
        <v>913201301</v>
      </c>
      <c r="AK425" s="78"/>
      <c r="AL425" s="49" t="s">
        <v>934</v>
      </c>
      <c r="AM425" t="s">
        <v>820</v>
      </c>
      <c r="AN425" s="151">
        <v>913201301</v>
      </c>
      <c r="AO425" s="49" t="s">
        <v>337</v>
      </c>
    </row>
    <row r="426" spans="36:41" x14ac:dyDescent="0.25">
      <c r="AJ426" s="151">
        <f t="shared" si="35"/>
        <v>913201401</v>
      </c>
      <c r="AK426" s="78"/>
      <c r="AL426" s="49" t="s">
        <v>934</v>
      </c>
      <c r="AM426" t="s">
        <v>821</v>
      </c>
      <c r="AN426" s="151">
        <v>913201401</v>
      </c>
      <c r="AO426" s="49" t="s">
        <v>337</v>
      </c>
    </row>
    <row r="427" spans="36:41" x14ac:dyDescent="0.25">
      <c r="AJ427" s="151">
        <f t="shared" si="35"/>
        <v>913201501</v>
      </c>
      <c r="AK427" s="78"/>
      <c r="AL427" s="49" t="s">
        <v>934</v>
      </c>
      <c r="AM427" t="s">
        <v>822</v>
      </c>
      <c r="AN427" s="151">
        <v>913201501</v>
      </c>
      <c r="AO427" s="49" t="s">
        <v>337</v>
      </c>
    </row>
    <row r="428" spans="36:41" x14ac:dyDescent="0.25">
      <c r="AJ428" s="151">
        <f t="shared" si="35"/>
        <v>913210201</v>
      </c>
      <c r="AK428" s="78"/>
      <c r="AL428" s="49" t="s">
        <v>934</v>
      </c>
      <c r="AM428" t="s">
        <v>823</v>
      </c>
      <c r="AN428" s="151">
        <v>913210201</v>
      </c>
      <c r="AO428" s="49" t="s">
        <v>337</v>
      </c>
    </row>
    <row r="429" spans="36:41" x14ac:dyDescent="0.25">
      <c r="AJ429" s="151">
        <f t="shared" si="35"/>
        <v>913210301</v>
      </c>
      <c r="AK429" s="78"/>
      <c r="AL429" s="49" t="s">
        <v>934</v>
      </c>
      <c r="AM429" t="s">
        <v>824</v>
      </c>
      <c r="AN429" s="151">
        <v>913210301</v>
      </c>
      <c r="AO429" s="49" t="s">
        <v>337</v>
      </c>
    </row>
    <row r="430" spans="36:41" x14ac:dyDescent="0.25">
      <c r="AJ430" s="151">
        <f t="shared" si="35"/>
        <v>913210401</v>
      </c>
      <c r="AK430" s="78"/>
      <c r="AL430" s="49" t="s">
        <v>934</v>
      </c>
      <c r="AM430" t="s">
        <v>825</v>
      </c>
      <c r="AN430" s="151">
        <v>913210401</v>
      </c>
      <c r="AO430" s="49" t="s">
        <v>337</v>
      </c>
    </row>
    <row r="431" spans="36:41" x14ac:dyDescent="0.25">
      <c r="AJ431" s="151">
        <f t="shared" si="35"/>
        <v>913210501</v>
      </c>
      <c r="AK431" s="78"/>
      <c r="AL431" s="49" t="s">
        <v>934</v>
      </c>
      <c r="AM431" t="s">
        <v>826</v>
      </c>
      <c r="AN431" s="151">
        <v>913210501</v>
      </c>
      <c r="AO431" s="49" t="s">
        <v>337</v>
      </c>
    </row>
    <row r="432" spans="36:41" x14ac:dyDescent="0.25">
      <c r="AJ432" s="151">
        <f t="shared" si="35"/>
        <v>913220106</v>
      </c>
      <c r="AK432" s="78"/>
      <c r="AL432" s="49" t="s">
        <v>934</v>
      </c>
      <c r="AM432" t="s">
        <v>827</v>
      </c>
      <c r="AN432" s="151">
        <v>913220106</v>
      </c>
      <c r="AO432" s="49" t="s">
        <v>337</v>
      </c>
    </row>
    <row r="433" spans="36:41" x14ac:dyDescent="0.25">
      <c r="AJ433" s="151">
        <f t="shared" si="35"/>
        <v>913230201</v>
      </c>
      <c r="AK433" s="78"/>
      <c r="AL433" s="49" t="s">
        <v>934</v>
      </c>
      <c r="AM433" t="s">
        <v>828</v>
      </c>
      <c r="AN433" s="151">
        <v>913230201</v>
      </c>
      <c r="AO433" s="49" t="s">
        <v>337</v>
      </c>
    </row>
    <row r="434" spans="36:41" x14ac:dyDescent="0.25">
      <c r="AJ434" s="151">
        <f t="shared" si="35"/>
        <v>913230301</v>
      </c>
      <c r="AK434" s="78"/>
      <c r="AL434" s="49" t="s">
        <v>934</v>
      </c>
      <c r="AM434" t="s">
        <v>829</v>
      </c>
      <c r="AN434" s="151">
        <v>913230301</v>
      </c>
      <c r="AO434" s="49" t="s">
        <v>337</v>
      </c>
    </row>
    <row r="435" spans="36:41" x14ac:dyDescent="0.25">
      <c r="AJ435" s="151">
        <f t="shared" si="35"/>
        <v>913230401</v>
      </c>
      <c r="AK435" s="78"/>
      <c r="AL435" s="49" t="s">
        <v>934</v>
      </c>
      <c r="AM435" t="s">
        <v>830</v>
      </c>
      <c r="AN435" s="151">
        <v>913230401</v>
      </c>
      <c r="AO435" s="49" t="s">
        <v>337</v>
      </c>
    </row>
    <row r="436" spans="36:41" x14ac:dyDescent="0.25">
      <c r="AJ436" s="151">
        <f t="shared" si="35"/>
        <v>913230501</v>
      </c>
      <c r="AK436" s="78"/>
      <c r="AL436" s="49" t="s">
        <v>934</v>
      </c>
      <c r="AM436" t="s">
        <v>831</v>
      </c>
      <c r="AN436" s="151">
        <v>913230501</v>
      </c>
      <c r="AO436" s="49" t="s">
        <v>337</v>
      </c>
    </row>
    <row r="437" spans="36:41" x14ac:dyDescent="0.25">
      <c r="AJ437" s="151">
        <f t="shared" si="35"/>
        <v>913230601</v>
      </c>
      <c r="AK437" s="78"/>
      <c r="AL437" s="49" t="s">
        <v>934</v>
      </c>
      <c r="AM437" t="s">
        <v>832</v>
      </c>
      <c r="AN437" s="151">
        <v>913230601</v>
      </c>
      <c r="AO437" s="49" t="s">
        <v>337</v>
      </c>
    </row>
    <row r="438" spans="36:41" x14ac:dyDescent="0.25">
      <c r="AJ438" s="151">
        <f t="shared" si="35"/>
        <v>913240101</v>
      </c>
      <c r="AK438" s="78"/>
      <c r="AL438" s="49" t="s">
        <v>934</v>
      </c>
      <c r="AM438" t="s">
        <v>833</v>
      </c>
      <c r="AN438" s="151">
        <v>913240101</v>
      </c>
      <c r="AO438" s="49" t="s">
        <v>337</v>
      </c>
    </row>
    <row r="439" spans="36:41" x14ac:dyDescent="0.25">
      <c r="AJ439" s="151">
        <f t="shared" si="35"/>
        <v>913250102</v>
      </c>
      <c r="AK439" s="78"/>
      <c r="AL439" s="49" t="s">
        <v>934</v>
      </c>
      <c r="AM439" t="s">
        <v>834</v>
      </c>
      <c r="AN439" s="151">
        <v>913250102</v>
      </c>
      <c r="AO439" s="49" t="s">
        <v>337</v>
      </c>
    </row>
    <row r="440" spans="36:41" x14ac:dyDescent="0.25">
      <c r="AJ440" s="151">
        <f t="shared" si="35"/>
        <v>913250103</v>
      </c>
      <c r="AK440" s="78"/>
      <c r="AL440" s="49" t="s">
        <v>934</v>
      </c>
      <c r="AM440" t="s">
        <v>835</v>
      </c>
      <c r="AN440" s="151">
        <v>913250103</v>
      </c>
      <c r="AO440" s="49" t="s">
        <v>337</v>
      </c>
    </row>
    <row r="441" spans="36:41" x14ac:dyDescent="0.25">
      <c r="AJ441" s="151">
        <f t="shared" si="35"/>
        <v>913250104</v>
      </c>
      <c r="AK441" s="78"/>
      <c r="AL441" s="49" t="s">
        <v>934</v>
      </c>
      <c r="AM441" t="s">
        <v>836</v>
      </c>
      <c r="AN441" s="151">
        <v>913250104</v>
      </c>
      <c r="AO441" s="49" t="s">
        <v>337</v>
      </c>
    </row>
    <row r="442" spans="36:41" x14ac:dyDescent="0.25">
      <c r="AJ442" s="151">
        <f t="shared" si="35"/>
        <v>913250106</v>
      </c>
      <c r="AK442" s="78"/>
      <c r="AL442" s="49" t="s">
        <v>934</v>
      </c>
      <c r="AM442" t="s">
        <v>837</v>
      </c>
      <c r="AN442" s="151">
        <v>913250106</v>
      </c>
      <c r="AO442" s="49" t="s">
        <v>337</v>
      </c>
    </row>
    <row r="443" spans="36:41" x14ac:dyDescent="0.25">
      <c r="AJ443" s="151">
        <f t="shared" si="35"/>
        <v>913250107</v>
      </c>
      <c r="AK443" s="78"/>
      <c r="AL443" s="49" t="s">
        <v>934</v>
      </c>
      <c r="AM443" t="s">
        <v>838</v>
      </c>
      <c r="AN443" s="151">
        <v>913250107</v>
      </c>
      <c r="AO443" s="49" t="s">
        <v>337</v>
      </c>
    </row>
    <row r="444" spans="36:41" x14ac:dyDescent="0.25">
      <c r="AJ444" s="151">
        <f t="shared" si="35"/>
        <v>913250108</v>
      </c>
      <c r="AK444" s="78"/>
      <c r="AL444" s="49" t="s">
        <v>934</v>
      </c>
      <c r="AM444" t="s">
        <v>109</v>
      </c>
      <c r="AN444" s="151">
        <v>913250108</v>
      </c>
      <c r="AO444" s="49" t="s">
        <v>337</v>
      </c>
    </row>
    <row r="445" spans="36:41" x14ac:dyDescent="0.25">
      <c r="AJ445" s="151">
        <f t="shared" si="35"/>
        <v>913250109</v>
      </c>
      <c r="AK445" s="78"/>
      <c r="AL445" s="49" t="s">
        <v>934</v>
      </c>
      <c r="AM445" t="s">
        <v>839</v>
      </c>
      <c r="AN445" s="151">
        <v>913250109</v>
      </c>
      <c r="AO445" s="49" t="s">
        <v>337</v>
      </c>
    </row>
    <row r="446" spans="36:41" x14ac:dyDescent="0.25">
      <c r="AJ446" s="151">
        <f t="shared" si="35"/>
        <v>913250110</v>
      </c>
      <c r="AK446" s="78"/>
      <c r="AL446" s="49" t="s">
        <v>934</v>
      </c>
      <c r="AM446" t="s">
        <v>840</v>
      </c>
      <c r="AN446" s="151">
        <v>913250110</v>
      </c>
      <c r="AO446" s="49" t="s">
        <v>337</v>
      </c>
    </row>
    <row r="447" spans="36:41" x14ac:dyDescent="0.25">
      <c r="AJ447" s="151">
        <f t="shared" si="35"/>
        <v>913250111</v>
      </c>
      <c r="AK447" s="78"/>
      <c r="AL447" s="49" t="s">
        <v>934</v>
      </c>
      <c r="AM447" t="s">
        <v>841</v>
      </c>
      <c r="AN447" s="151">
        <v>913250111</v>
      </c>
      <c r="AO447" s="49" t="s">
        <v>337</v>
      </c>
    </row>
    <row r="448" spans="36:41" x14ac:dyDescent="0.25">
      <c r="AJ448" s="151">
        <f t="shared" si="35"/>
        <v>913250112</v>
      </c>
      <c r="AK448" s="78"/>
      <c r="AL448" s="49" t="s">
        <v>934</v>
      </c>
      <c r="AM448" t="s">
        <v>842</v>
      </c>
      <c r="AN448" s="151">
        <v>913250112</v>
      </c>
      <c r="AO448" s="49" t="s">
        <v>337</v>
      </c>
    </row>
    <row r="449" spans="36:41" x14ac:dyDescent="0.25">
      <c r="AJ449" s="151">
        <f t="shared" si="35"/>
        <v>913250113</v>
      </c>
      <c r="AK449" s="78"/>
      <c r="AL449" s="49" t="s">
        <v>934</v>
      </c>
      <c r="AM449" t="s">
        <v>843</v>
      </c>
      <c r="AN449" s="151">
        <v>913250113</v>
      </c>
      <c r="AO449" s="49" t="s">
        <v>337</v>
      </c>
    </row>
    <row r="450" spans="36:41" x14ac:dyDescent="0.25">
      <c r="AJ450" s="151">
        <f t="shared" si="35"/>
        <v>913250114</v>
      </c>
      <c r="AK450" s="78"/>
      <c r="AL450" s="49" t="s">
        <v>934</v>
      </c>
      <c r="AM450" t="s">
        <v>844</v>
      </c>
      <c r="AN450" s="151">
        <v>913250114</v>
      </c>
      <c r="AO450" s="49" t="s">
        <v>337</v>
      </c>
    </row>
    <row r="451" spans="36:41" x14ac:dyDescent="0.25">
      <c r="AJ451" s="151">
        <f t="shared" si="35"/>
        <v>913250115</v>
      </c>
      <c r="AK451" s="78"/>
      <c r="AL451" s="49" t="s">
        <v>934</v>
      </c>
      <c r="AM451" t="s">
        <v>845</v>
      </c>
      <c r="AN451" s="151">
        <v>913250115</v>
      </c>
      <c r="AO451" s="49" t="s">
        <v>337</v>
      </c>
    </row>
    <row r="452" spans="36:41" x14ac:dyDescent="0.25">
      <c r="AJ452" s="151">
        <f t="shared" si="35"/>
        <v>913250116</v>
      </c>
      <c r="AK452" s="78"/>
      <c r="AL452" s="49" t="s">
        <v>934</v>
      </c>
      <c r="AM452" t="s">
        <v>846</v>
      </c>
      <c r="AN452" s="151">
        <v>913250116</v>
      </c>
      <c r="AO452" s="49" t="s">
        <v>337</v>
      </c>
    </row>
    <row r="453" spans="36:41" x14ac:dyDescent="0.25">
      <c r="AJ453" s="151">
        <f t="shared" si="35"/>
        <v>913250117</v>
      </c>
      <c r="AK453" s="78"/>
      <c r="AL453" s="49" t="s">
        <v>934</v>
      </c>
      <c r="AM453" t="s">
        <v>1284</v>
      </c>
      <c r="AN453" s="151">
        <v>913250117</v>
      </c>
      <c r="AO453" s="49" t="s">
        <v>337</v>
      </c>
    </row>
    <row r="454" spans="36:41" x14ac:dyDescent="0.25">
      <c r="AJ454" s="151">
        <f t="shared" si="35"/>
        <v>913250118</v>
      </c>
      <c r="AK454" s="78"/>
      <c r="AL454" s="49" t="s">
        <v>934</v>
      </c>
      <c r="AM454" t="s">
        <v>847</v>
      </c>
      <c r="AN454" s="151">
        <v>913250118</v>
      </c>
      <c r="AO454" s="49" t="s">
        <v>337</v>
      </c>
    </row>
    <row r="455" spans="36:41" x14ac:dyDescent="0.25">
      <c r="AJ455" s="151">
        <f t="shared" ref="AJ455:AJ518" si="36">$AN455</f>
        <v>913250119</v>
      </c>
      <c r="AK455" s="78"/>
      <c r="AL455" s="49" t="s">
        <v>934</v>
      </c>
      <c r="AM455" t="s">
        <v>848</v>
      </c>
      <c r="AN455" s="151">
        <v>913250119</v>
      </c>
      <c r="AO455" s="49" t="s">
        <v>337</v>
      </c>
    </row>
    <row r="456" spans="36:41" x14ac:dyDescent="0.25">
      <c r="AJ456" s="151">
        <f t="shared" si="36"/>
        <v>913250120</v>
      </c>
      <c r="AK456" s="78"/>
      <c r="AL456" s="49" t="s">
        <v>934</v>
      </c>
      <c r="AM456" t="s">
        <v>849</v>
      </c>
      <c r="AN456" s="151">
        <v>913250120</v>
      </c>
      <c r="AO456" s="49" t="s">
        <v>337</v>
      </c>
    </row>
    <row r="457" spans="36:41" x14ac:dyDescent="0.25">
      <c r="AJ457" s="151">
        <f t="shared" si="36"/>
        <v>913250121</v>
      </c>
      <c r="AK457" s="78"/>
      <c r="AL457" s="49" t="s">
        <v>934</v>
      </c>
      <c r="AM457" t="s">
        <v>850</v>
      </c>
      <c r="AN457" s="151">
        <v>913250121</v>
      </c>
      <c r="AO457" s="49" t="s">
        <v>337</v>
      </c>
    </row>
    <row r="458" spans="36:41" x14ac:dyDescent="0.25">
      <c r="AJ458" s="151">
        <f t="shared" si="36"/>
        <v>913250122</v>
      </c>
      <c r="AK458" s="78"/>
      <c r="AL458" s="49" t="s">
        <v>934</v>
      </c>
      <c r="AM458" t="s">
        <v>851</v>
      </c>
      <c r="AN458" s="151">
        <v>913250122</v>
      </c>
      <c r="AO458" s="49" t="s">
        <v>337</v>
      </c>
    </row>
    <row r="459" spans="36:41" x14ac:dyDescent="0.25">
      <c r="AJ459" s="151">
        <f t="shared" si="36"/>
        <v>913250123</v>
      </c>
      <c r="AK459" s="78"/>
      <c r="AL459" s="49" t="s">
        <v>934</v>
      </c>
      <c r="AM459" t="s">
        <v>852</v>
      </c>
      <c r="AN459" s="151">
        <v>913250123</v>
      </c>
      <c r="AO459" s="49" t="s">
        <v>337</v>
      </c>
    </row>
    <row r="460" spans="36:41" x14ac:dyDescent="0.25">
      <c r="AJ460" s="151">
        <f t="shared" si="36"/>
        <v>913250124</v>
      </c>
      <c r="AK460" s="78"/>
      <c r="AL460" s="49" t="s">
        <v>934</v>
      </c>
      <c r="AM460" t="s">
        <v>853</v>
      </c>
      <c r="AN460" s="151">
        <v>913250124</v>
      </c>
      <c r="AO460" s="49" t="s">
        <v>337</v>
      </c>
    </row>
    <row r="461" spans="36:41" x14ac:dyDescent="0.25">
      <c r="AJ461" s="151">
        <f t="shared" si="36"/>
        <v>913250125</v>
      </c>
      <c r="AK461" s="78"/>
      <c r="AL461" s="49" t="s">
        <v>934</v>
      </c>
      <c r="AM461" t="s">
        <v>854</v>
      </c>
      <c r="AN461" s="151">
        <v>913250125</v>
      </c>
      <c r="AO461" s="49" t="s">
        <v>337</v>
      </c>
    </row>
    <row r="462" spans="36:41" x14ac:dyDescent="0.25">
      <c r="AJ462" s="151">
        <f t="shared" si="36"/>
        <v>913250126</v>
      </c>
      <c r="AK462" s="78"/>
      <c r="AL462" s="49" t="s">
        <v>934</v>
      </c>
      <c r="AM462" t="s">
        <v>855</v>
      </c>
      <c r="AN462" s="151">
        <v>913250126</v>
      </c>
      <c r="AO462" s="49" t="s">
        <v>337</v>
      </c>
    </row>
    <row r="463" spans="36:41" x14ac:dyDescent="0.25">
      <c r="AJ463" s="151">
        <f t="shared" si="36"/>
        <v>913250127</v>
      </c>
      <c r="AK463" s="78"/>
      <c r="AL463" s="49" t="s">
        <v>934</v>
      </c>
      <c r="AM463" t="s">
        <v>856</v>
      </c>
      <c r="AN463" s="151">
        <v>913250127</v>
      </c>
      <c r="AO463" s="49" t="s">
        <v>337</v>
      </c>
    </row>
    <row r="464" spans="36:41" x14ac:dyDescent="0.25">
      <c r="AJ464" s="151">
        <f t="shared" si="36"/>
        <v>913250128</v>
      </c>
      <c r="AK464" s="78"/>
      <c r="AL464" s="49" t="s">
        <v>934</v>
      </c>
      <c r="AM464" t="s">
        <v>857</v>
      </c>
      <c r="AN464" s="151">
        <v>913250128</v>
      </c>
      <c r="AO464" s="49" t="s">
        <v>337</v>
      </c>
    </row>
    <row r="465" spans="36:41" x14ac:dyDescent="0.25">
      <c r="AJ465" s="151">
        <f t="shared" si="36"/>
        <v>913250129</v>
      </c>
      <c r="AK465" s="78"/>
      <c r="AL465" s="49" t="s">
        <v>934</v>
      </c>
      <c r="AM465" t="s">
        <v>858</v>
      </c>
      <c r="AN465" s="151">
        <v>913250129</v>
      </c>
      <c r="AO465" s="49" t="s">
        <v>337</v>
      </c>
    </row>
    <row r="466" spans="36:41" x14ac:dyDescent="0.25">
      <c r="AJ466" s="151">
        <f t="shared" si="36"/>
        <v>913250130</v>
      </c>
      <c r="AK466" s="78"/>
      <c r="AL466" s="49" t="s">
        <v>934</v>
      </c>
      <c r="AM466" t="s">
        <v>859</v>
      </c>
      <c r="AN466" s="151">
        <v>913250130</v>
      </c>
      <c r="AO466" s="49" t="s">
        <v>337</v>
      </c>
    </row>
    <row r="467" spans="36:41" x14ac:dyDescent="0.25">
      <c r="AJ467" s="151">
        <f t="shared" si="36"/>
        <v>913250131</v>
      </c>
      <c r="AK467" s="78"/>
      <c r="AL467" s="49" t="s">
        <v>934</v>
      </c>
      <c r="AM467" t="s">
        <v>860</v>
      </c>
      <c r="AN467" s="151">
        <v>913250131</v>
      </c>
      <c r="AO467" s="49" t="s">
        <v>337</v>
      </c>
    </row>
    <row r="468" spans="36:41" x14ac:dyDescent="0.25">
      <c r="AJ468" s="151">
        <f t="shared" si="36"/>
        <v>913250132</v>
      </c>
      <c r="AK468" s="78"/>
      <c r="AL468" s="49" t="s">
        <v>934</v>
      </c>
      <c r="AM468" t="s">
        <v>861</v>
      </c>
      <c r="AN468" s="151">
        <v>913250132</v>
      </c>
      <c r="AO468" s="49" t="s">
        <v>337</v>
      </c>
    </row>
    <row r="469" spans="36:41" x14ac:dyDescent="0.25">
      <c r="AJ469" s="151">
        <f t="shared" si="36"/>
        <v>913250133</v>
      </c>
      <c r="AK469" s="78"/>
      <c r="AL469" s="49" t="s">
        <v>934</v>
      </c>
      <c r="AM469" t="s">
        <v>862</v>
      </c>
      <c r="AN469" s="151">
        <v>913250133</v>
      </c>
      <c r="AO469" s="49" t="s">
        <v>337</v>
      </c>
    </row>
    <row r="470" spans="36:41" x14ac:dyDescent="0.25">
      <c r="AJ470" s="151">
        <f t="shared" si="36"/>
        <v>913250134</v>
      </c>
      <c r="AK470" s="78"/>
      <c r="AL470" s="49" t="s">
        <v>934</v>
      </c>
      <c r="AM470" t="s">
        <v>863</v>
      </c>
      <c r="AN470" s="151">
        <v>913250134</v>
      </c>
      <c r="AO470" s="49" t="s">
        <v>337</v>
      </c>
    </row>
    <row r="471" spans="36:41" x14ac:dyDescent="0.25">
      <c r="AJ471" s="151">
        <f t="shared" si="36"/>
        <v>913250135</v>
      </c>
      <c r="AK471" s="78"/>
      <c r="AL471" s="49" t="s">
        <v>934</v>
      </c>
      <c r="AM471" t="s">
        <v>864</v>
      </c>
      <c r="AN471" s="151">
        <v>913250135</v>
      </c>
      <c r="AO471" s="49" t="s">
        <v>337</v>
      </c>
    </row>
    <row r="472" spans="36:41" x14ac:dyDescent="0.25">
      <c r="AJ472" s="151">
        <f t="shared" si="36"/>
        <v>913250136</v>
      </c>
      <c r="AK472" s="78"/>
      <c r="AL472" s="49" t="s">
        <v>934</v>
      </c>
      <c r="AM472" t="s">
        <v>865</v>
      </c>
      <c r="AN472" s="151">
        <v>913250136</v>
      </c>
      <c r="AO472" s="49" t="s">
        <v>337</v>
      </c>
    </row>
    <row r="473" spans="36:41" x14ac:dyDescent="0.25">
      <c r="AJ473" s="151">
        <f t="shared" si="36"/>
        <v>913250137</v>
      </c>
      <c r="AK473" s="78"/>
      <c r="AL473" s="49" t="s">
        <v>934</v>
      </c>
      <c r="AM473" t="s">
        <v>866</v>
      </c>
      <c r="AN473" s="151">
        <v>913250137</v>
      </c>
      <c r="AO473" s="49" t="s">
        <v>337</v>
      </c>
    </row>
    <row r="474" spans="36:41" x14ac:dyDescent="0.25">
      <c r="AJ474" s="151">
        <f t="shared" si="36"/>
        <v>913250139</v>
      </c>
      <c r="AK474" s="78"/>
      <c r="AL474" s="49" t="s">
        <v>934</v>
      </c>
      <c r="AM474" t="s">
        <v>867</v>
      </c>
      <c r="AN474" s="151">
        <v>913250139</v>
      </c>
      <c r="AO474" s="49" t="s">
        <v>337</v>
      </c>
    </row>
    <row r="475" spans="36:41" x14ac:dyDescent="0.25">
      <c r="AJ475" s="151">
        <f t="shared" si="36"/>
        <v>913250140</v>
      </c>
      <c r="AK475" s="78"/>
      <c r="AL475" s="49" t="s">
        <v>934</v>
      </c>
      <c r="AM475" t="s">
        <v>868</v>
      </c>
      <c r="AN475" s="151">
        <v>913250140</v>
      </c>
      <c r="AO475" s="49" t="s">
        <v>337</v>
      </c>
    </row>
    <row r="476" spans="36:41" x14ac:dyDescent="0.25">
      <c r="AJ476" s="151">
        <f t="shared" si="36"/>
        <v>913250141</v>
      </c>
      <c r="AK476" s="78"/>
      <c r="AL476" s="49" t="s">
        <v>934</v>
      </c>
      <c r="AM476" t="s">
        <v>869</v>
      </c>
      <c r="AN476" s="151">
        <v>913250141</v>
      </c>
      <c r="AO476" s="49" t="s">
        <v>337</v>
      </c>
    </row>
    <row r="477" spans="36:41" x14ac:dyDescent="0.25">
      <c r="AJ477" s="151">
        <f t="shared" si="36"/>
        <v>913250142</v>
      </c>
      <c r="AK477" s="78"/>
      <c r="AL477" s="49" t="s">
        <v>934</v>
      </c>
      <c r="AM477" t="s">
        <v>870</v>
      </c>
      <c r="AN477" s="151">
        <v>913250142</v>
      </c>
      <c r="AO477" s="49" t="s">
        <v>337</v>
      </c>
    </row>
    <row r="478" spans="36:41" x14ac:dyDescent="0.25">
      <c r="AJ478" s="151">
        <f t="shared" si="36"/>
        <v>913250143</v>
      </c>
      <c r="AK478" s="78"/>
      <c r="AL478" s="49" t="s">
        <v>934</v>
      </c>
      <c r="AM478" t="s">
        <v>871</v>
      </c>
      <c r="AN478" s="151">
        <v>913250143</v>
      </c>
      <c r="AO478" s="49" t="s">
        <v>337</v>
      </c>
    </row>
    <row r="479" spans="36:41" x14ac:dyDescent="0.25">
      <c r="AJ479" s="151">
        <f t="shared" si="36"/>
        <v>913250144</v>
      </c>
      <c r="AK479" s="78"/>
      <c r="AL479" s="49" t="s">
        <v>934</v>
      </c>
      <c r="AM479" t="s">
        <v>872</v>
      </c>
      <c r="AN479" s="151">
        <v>913250144</v>
      </c>
      <c r="AO479" s="49" t="s">
        <v>337</v>
      </c>
    </row>
    <row r="480" spans="36:41" x14ac:dyDescent="0.25">
      <c r="AJ480" s="151">
        <f t="shared" si="36"/>
        <v>913250145</v>
      </c>
      <c r="AK480" s="78"/>
      <c r="AL480" s="49" t="s">
        <v>934</v>
      </c>
      <c r="AM480" t="s">
        <v>873</v>
      </c>
      <c r="AN480" s="151">
        <v>913250145</v>
      </c>
      <c r="AO480" s="49" t="s">
        <v>337</v>
      </c>
    </row>
    <row r="481" spans="36:41" x14ac:dyDescent="0.25">
      <c r="AJ481" s="151">
        <f t="shared" si="36"/>
        <v>913250146</v>
      </c>
      <c r="AK481" s="78"/>
      <c r="AL481" s="49" t="s">
        <v>934</v>
      </c>
      <c r="AM481" t="s">
        <v>874</v>
      </c>
      <c r="AN481" s="151">
        <v>913250146</v>
      </c>
      <c r="AO481" s="49" t="s">
        <v>337</v>
      </c>
    </row>
    <row r="482" spans="36:41" x14ac:dyDescent="0.25">
      <c r="AJ482" s="151">
        <f t="shared" si="36"/>
        <v>913250147</v>
      </c>
      <c r="AK482" s="78"/>
      <c r="AL482" s="49" t="s">
        <v>934</v>
      </c>
      <c r="AM482" t="s">
        <v>875</v>
      </c>
      <c r="AN482" s="151">
        <v>913250147</v>
      </c>
      <c r="AO482" s="49" t="s">
        <v>337</v>
      </c>
    </row>
    <row r="483" spans="36:41" x14ac:dyDescent="0.25">
      <c r="AJ483" s="151">
        <f t="shared" si="36"/>
        <v>913250148</v>
      </c>
      <c r="AK483" s="78"/>
      <c r="AL483" s="49" t="s">
        <v>934</v>
      </c>
      <c r="AM483" t="s">
        <v>876</v>
      </c>
      <c r="AN483" s="151">
        <v>913250148</v>
      </c>
      <c r="AO483" s="49" t="s">
        <v>337</v>
      </c>
    </row>
    <row r="484" spans="36:41" x14ac:dyDescent="0.25">
      <c r="AJ484" s="151">
        <f t="shared" si="36"/>
        <v>913250149</v>
      </c>
      <c r="AK484" s="78"/>
      <c r="AL484" s="49" t="s">
        <v>934</v>
      </c>
      <c r="AM484" t="s">
        <v>966</v>
      </c>
      <c r="AN484" s="151">
        <v>913250149</v>
      </c>
      <c r="AO484" s="49" t="s">
        <v>337</v>
      </c>
    </row>
    <row r="485" spans="36:41" x14ac:dyDescent="0.25">
      <c r="AJ485" s="151">
        <f t="shared" si="36"/>
        <v>913251148</v>
      </c>
      <c r="AK485" s="78"/>
      <c r="AL485" s="49" t="s">
        <v>934</v>
      </c>
      <c r="AM485" t="s">
        <v>882</v>
      </c>
      <c r="AN485" s="151">
        <v>913251148</v>
      </c>
      <c r="AO485" s="49" t="s">
        <v>337</v>
      </c>
    </row>
    <row r="486" spans="36:41" x14ac:dyDescent="0.25">
      <c r="AJ486" s="151">
        <f t="shared" si="36"/>
        <v>913251149</v>
      </c>
      <c r="AK486" s="78"/>
      <c r="AL486" s="49" t="s">
        <v>934</v>
      </c>
      <c r="AM486" t="s">
        <v>883</v>
      </c>
      <c r="AN486" s="151">
        <v>913251149</v>
      </c>
      <c r="AO486" s="49" t="s">
        <v>337</v>
      </c>
    </row>
    <row r="487" spans="36:41" x14ac:dyDescent="0.25">
      <c r="AJ487" s="151">
        <f t="shared" si="36"/>
        <v>913251150</v>
      </c>
      <c r="AK487" s="78"/>
      <c r="AL487" s="49" t="s">
        <v>934</v>
      </c>
      <c r="AM487" t="s">
        <v>884</v>
      </c>
      <c r="AN487" s="151">
        <v>913251150</v>
      </c>
      <c r="AO487" s="49" t="s">
        <v>337</v>
      </c>
    </row>
    <row r="488" spans="36:41" x14ac:dyDescent="0.25">
      <c r="AJ488" s="151">
        <f t="shared" si="36"/>
        <v>913251151</v>
      </c>
      <c r="AK488" s="49"/>
      <c r="AL488" s="49" t="s">
        <v>934</v>
      </c>
      <c r="AM488" t="s">
        <v>885</v>
      </c>
      <c r="AN488" s="151">
        <v>913251151</v>
      </c>
      <c r="AO488" s="49" t="s">
        <v>337</v>
      </c>
    </row>
    <row r="489" spans="36:41" x14ac:dyDescent="0.25">
      <c r="AJ489" s="151">
        <f t="shared" si="36"/>
        <v>801010100</v>
      </c>
      <c r="AK489" s="49"/>
      <c r="AL489" s="49" t="s">
        <v>37</v>
      </c>
      <c r="AM489" t="s">
        <v>950</v>
      </c>
      <c r="AN489" s="151">
        <v>801010100</v>
      </c>
      <c r="AO489" s="49" t="s">
        <v>1124</v>
      </c>
    </row>
    <row r="490" spans="36:41" x14ac:dyDescent="0.25">
      <c r="AJ490" s="151">
        <f t="shared" si="36"/>
        <v>801010101</v>
      </c>
      <c r="AK490" s="49"/>
      <c r="AL490" s="49" t="s">
        <v>37</v>
      </c>
      <c r="AM490" t="s">
        <v>951</v>
      </c>
      <c r="AN490" s="151">
        <v>801010101</v>
      </c>
      <c r="AO490" s="49" t="s">
        <v>1124</v>
      </c>
    </row>
    <row r="491" spans="36:41" x14ac:dyDescent="0.25">
      <c r="AJ491" s="151">
        <f t="shared" si="36"/>
        <v>801010102</v>
      </c>
      <c r="AK491" s="49"/>
      <c r="AL491" s="49" t="s">
        <v>37</v>
      </c>
      <c r="AM491" t="s">
        <v>952</v>
      </c>
      <c r="AN491" s="151">
        <v>801010102</v>
      </c>
      <c r="AO491" s="49" t="s">
        <v>1124</v>
      </c>
    </row>
    <row r="492" spans="36:41" x14ac:dyDescent="0.25">
      <c r="AJ492" s="151">
        <f t="shared" si="36"/>
        <v>801010103</v>
      </c>
      <c r="AK492" s="49"/>
      <c r="AL492" s="49" t="s">
        <v>37</v>
      </c>
      <c r="AM492" t="s">
        <v>1213</v>
      </c>
      <c r="AN492" s="151">
        <v>801010103</v>
      </c>
      <c r="AO492" s="49" t="s">
        <v>1124</v>
      </c>
    </row>
    <row r="493" spans="36:41" x14ac:dyDescent="0.25">
      <c r="AJ493" s="151">
        <f t="shared" si="36"/>
        <v>801020100</v>
      </c>
      <c r="AK493" s="49"/>
      <c r="AL493" s="49" t="s">
        <v>37</v>
      </c>
      <c r="AM493" t="s">
        <v>953</v>
      </c>
      <c r="AN493" s="151">
        <v>801020100</v>
      </c>
      <c r="AO493" s="49" t="s">
        <v>1124</v>
      </c>
    </row>
    <row r="494" spans="36:41" x14ac:dyDescent="0.25">
      <c r="AJ494" s="151">
        <f t="shared" si="36"/>
        <v>801020101</v>
      </c>
      <c r="AK494" s="49"/>
      <c r="AL494" s="49" t="s">
        <v>37</v>
      </c>
      <c r="AM494" t="s">
        <v>954</v>
      </c>
      <c r="AN494" s="151">
        <v>801020101</v>
      </c>
      <c r="AO494" s="49" t="s">
        <v>1124</v>
      </c>
    </row>
    <row r="495" spans="36:41" x14ac:dyDescent="0.25">
      <c r="AJ495" s="151">
        <f t="shared" si="36"/>
        <v>801020102</v>
      </c>
      <c r="AK495" s="49"/>
      <c r="AL495" s="49" t="s">
        <v>37</v>
      </c>
      <c r="AM495" t="s">
        <v>955</v>
      </c>
      <c r="AN495" s="151">
        <v>801020102</v>
      </c>
      <c r="AO495" s="49" t="s">
        <v>1124</v>
      </c>
    </row>
    <row r="496" spans="36:41" x14ac:dyDescent="0.25">
      <c r="AJ496" s="151">
        <f t="shared" si="36"/>
        <v>801020103</v>
      </c>
      <c r="AK496" s="49"/>
      <c r="AL496" s="49" t="s">
        <v>37</v>
      </c>
      <c r="AM496" t="s">
        <v>956</v>
      </c>
      <c r="AN496" s="151">
        <v>801020103</v>
      </c>
      <c r="AO496" s="49" t="s">
        <v>1124</v>
      </c>
    </row>
    <row r="497" spans="36:41" x14ac:dyDescent="0.25">
      <c r="AJ497" s="151">
        <f t="shared" si="36"/>
        <v>801020104</v>
      </c>
      <c r="AK497" s="49"/>
      <c r="AL497" s="49" t="s">
        <v>37</v>
      </c>
      <c r="AM497" t="s">
        <v>957</v>
      </c>
      <c r="AN497" s="151">
        <v>801020104</v>
      </c>
      <c r="AO497" s="49" t="s">
        <v>1124</v>
      </c>
    </row>
    <row r="498" spans="36:41" x14ac:dyDescent="0.25">
      <c r="AJ498" s="151">
        <f t="shared" si="36"/>
        <v>801030100</v>
      </c>
      <c r="AK498" s="49"/>
      <c r="AL498" s="49" t="s">
        <v>37</v>
      </c>
      <c r="AM498" t="s">
        <v>958</v>
      </c>
      <c r="AN498" s="151">
        <v>801030100</v>
      </c>
      <c r="AO498" s="49" t="s">
        <v>1124</v>
      </c>
    </row>
    <row r="499" spans="36:41" x14ac:dyDescent="0.25">
      <c r="AJ499" s="151">
        <f t="shared" si="36"/>
        <v>801030101</v>
      </c>
      <c r="AK499" s="49"/>
      <c r="AL499" s="49" t="s">
        <v>37</v>
      </c>
      <c r="AM499" t="s">
        <v>1484</v>
      </c>
      <c r="AN499" s="151">
        <v>801030101</v>
      </c>
      <c r="AO499" s="49" t="s">
        <v>1124</v>
      </c>
    </row>
    <row r="500" spans="36:41" x14ac:dyDescent="0.25">
      <c r="AJ500" s="151">
        <f t="shared" si="36"/>
        <v>801030102</v>
      </c>
      <c r="AK500" s="49"/>
      <c r="AL500" s="49" t="s">
        <v>37</v>
      </c>
      <c r="AM500" t="s">
        <v>1485</v>
      </c>
      <c r="AN500" s="151">
        <v>801030102</v>
      </c>
      <c r="AO500" s="49" t="s">
        <v>1124</v>
      </c>
    </row>
    <row r="501" spans="36:41" x14ac:dyDescent="0.25">
      <c r="AJ501" s="151">
        <f t="shared" si="36"/>
        <v>801030103</v>
      </c>
      <c r="AK501" s="49"/>
      <c r="AL501" s="49" t="s">
        <v>37</v>
      </c>
      <c r="AM501" t="s">
        <v>1486</v>
      </c>
      <c r="AN501" s="151">
        <v>801030103</v>
      </c>
      <c r="AO501" s="49" t="s">
        <v>1124</v>
      </c>
    </row>
    <row r="502" spans="36:41" x14ac:dyDescent="0.25">
      <c r="AJ502" s="151">
        <f t="shared" si="36"/>
        <v>801030104</v>
      </c>
      <c r="AK502" s="49"/>
      <c r="AL502" s="49" t="s">
        <v>37</v>
      </c>
      <c r="AM502" t="s">
        <v>1487</v>
      </c>
      <c r="AN502" s="151">
        <v>801030104</v>
      </c>
      <c r="AO502" s="49" t="s">
        <v>1124</v>
      </c>
    </row>
    <row r="503" spans="36:41" x14ac:dyDescent="0.25">
      <c r="AJ503" s="151">
        <f t="shared" si="36"/>
        <v>801030105</v>
      </c>
      <c r="AK503" s="49"/>
      <c r="AL503" s="49" t="s">
        <v>37</v>
      </c>
      <c r="AM503" t="s">
        <v>1488</v>
      </c>
      <c r="AN503" s="151">
        <v>801030105</v>
      </c>
      <c r="AO503" s="49" t="s">
        <v>1124</v>
      </c>
    </row>
    <row r="504" spans="36:41" x14ac:dyDescent="0.25">
      <c r="AJ504" s="151">
        <f t="shared" si="36"/>
        <v>801030106</v>
      </c>
      <c r="AK504" s="49"/>
      <c r="AL504" s="49" t="s">
        <v>37</v>
      </c>
      <c r="AM504" t="s">
        <v>1489</v>
      </c>
      <c r="AN504" s="151">
        <v>801030106</v>
      </c>
      <c r="AO504" s="49" t="s">
        <v>1124</v>
      </c>
    </row>
    <row r="505" spans="36:41" x14ac:dyDescent="0.25">
      <c r="AJ505" s="151">
        <f t="shared" si="36"/>
        <v>801030107</v>
      </c>
      <c r="AK505" s="49"/>
      <c r="AL505" s="49" t="s">
        <v>37</v>
      </c>
      <c r="AM505" t="s">
        <v>1490</v>
      </c>
      <c r="AN505" s="151">
        <v>801030107</v>
      </c>
      <c r="AO505" s="49" t="s">
        <v>1124</v>
      </c>
    </row>
    <row r="506" spans="36:41" x14ac:dyDescent="0.25">
      <c r="AJ506" s="151">
        <f t="shared" si="36"/>
        <v>801040100</v>
      </c>
      <c r="AK506" s="49"/>
      <c r="AL506" s="49" t="s">
        <v>37</v>
      </c>
      <c r="AM506" t="s">
        <v>959</v>
      </c>
      <c r="AN506" s="151">
        <v>801040100</v>
      </c>
      <c r="AO506" s="49" t="s">
        <v>1124</v>
      </c>
    </row>
    <row r="507" spans="36:41" x14ac:dyDescent="0.25">
      <c r="AJ507" s="151">
        <f t="shared" si="36"/>
        <v>801040101</v>
      </c>
      <c r="AK507" s="49"/>
      <c r="AL507" s="49" t="s">
        <v>37</v>
      </c>
      <c r="AM507" t="s">
        <v>960</v>
      </c>
      <c r="AN507" s="151">
        <v>801040101</v>
      </c>
      <c r="AO507" s="49" t="s">
        <v>1124</v>
      </c>
    </row>
    <row r="508" spans="36:41" x14ac:dyDescent="0.25">
      <c r="AJ508" s="151">
        <f t="shared" si="36"/>
        <v>801040102</v>
      </c>
      <c r="AK508" s="49"/>
      <c r="AL508" s="49" t="s">
        <v>37</v>
      </c>
      <c r="AM508" t="s">
        <v>961</v>
      </c>
      <c r="AN508" s="151">
        <v>801040102</v>
      </c>
      <c r="AO508" s="49" t="s">
        <v>1124</v>
      </c>
    </row>
    <row r="509" spans="36:41" x14ac:dyDescent="0.25">
      <c r="AJ509" s="151">
        <f t="shared" si="36"/>
        <v>801040103</v>
      </c>
      <c r="AK509" s="49"/>
      <c r="AL509" s="49" t="s">
        <v>37</v>
      </c>
      <c r="AM509" t="s">
        <v>962</v>
      </c>
      <c r="AN509" s="151">
        <v>801040103</v>
      </c>
      <c r="AO509" s="49" t="s">
        <v>1124</v>
      </c>
    </row>
    <row r="510" spans="36:41" x14ac:dyDescent="0.25">
      <c r="AJ510" s="151">
        <f t="shared" si="36"/>
        <v>801040104</v>
      </c>
      <c r="AK510" s="49"/>
      <c r="AL510" s="49" t="s">
        <v>37</v>
      </c>
      <c r="AM510" t="s">
        <v>963</v>
      </c>
      <c r="AN510" s="151">
        <v>801040104</v>
      </c>
      <c r="AO510" s="49" t="s">
        <v>1124</v>
      </c>
    </row>
    <row r="511" spans="36:41" x14ac:dyDescent="0.25">
      <c r="AJ511" s="151">
        <f t="shared" si="36"/>
        <v>801110100</v>
      </c>
      <c r="AK511" s="49"/>
      <c r="AL511" s="49" t="s">
        <v>37</v>
      </c>
      <c r="AM511" t="s">
        <v>897</v>
      </c>
      <c r="AN511" s="151">
        <v>801110100</v>
      </c>
      <c r="AO511" s="49" t="s">
        <v>1127</v>
      </c>
    </row>
    <row r="512" spans="36:41" x14ac:dyDescent="0.25">
      <c r="AJ512" s="151">
        <f t="shared" si="36"/>
        <v>801110101</v>
      </c>
      <c r="AK512" s="49"/>
      <c r="AL512" s="49" t="s">
        <v>37</v>
      </c>
      <c r="AM512" t="s">
        <v>307</v>
      </c>
      <c r="AN512" s="151">
        <v>801110101</v>
      </c>
      <c r="AO512" s="49" t="s">
        <v>1127</v>
      </c>
    </row>
    <row r="513" spans="36:41" x14ac:dyDescent="0.25">
      <c r="AJ513" s="151">
        <f t="shared" si="36"/>
        <v>801110102</v>
      </c>
      <c r="AK513" s="49"/>
      <c r="AL513" s="49" t="s">
        <v>37</v>
      </c>
      <c r="AM513" t="s">
        <v>308</v>
      </c>
      <c r="AN513" s="151">
        <v>801110102</v>
      </c>
      <c r="AO513" s="49" t="s">
        <v>1127</v>
      </c>
    </row>
    <row r="514" spans="36:41" x14ac:dyDescent="0.25">
      <c r="AJ514" s="151">
        <f t="shared" si="36"/>
        <v>801110103</v>
      </c>
      <c r="AK514" s="49"/>
      <c r="AL514" s="49" t="s">
        <v>37</v>
      </c>
      <c r="AM514" t="s">
        <v>309</v>
      </c>
      <c r="AN514" s="151">
        <v>801110103</v>
      </c>
      <c r="AO514" s="49" t="s">
        <v>1127</v>
      </c>
    </row>
    <row r="515" spans="36:41" x14ac:dyDescent="0.25">
      <c r="AJ515" s="151">
        <f t="shared" si="36"/>
        <v>801110104</v>
      </c>
      <c r="AK515" s="49"/>
      <c r="AL515" s="49" t="s">
        <v>37</v>
      </c>
      <c r="AM515" t="s">
        <v>310</v>
      </c>
      <c r="AN515" s="151">
        <v>801110104</v>
      </c>
      <c r="AO515" s="49" t="s">
        <v>1127</v>
      </c>
    </row>
    <row r="516" spans="36:41" x14ac:dyDescent="0.25">
      <c r="AJ516" s="151">
        <f t="shared" si="36"/>
        <v>801110105</v>
      </c>
      <c r="AK516" s="49"/>
      <c r="AL516" s="49" t="s">
        <v>37</v>
      </c>
      <c r="AM516" t="s">
        <v>932</v>
      </c>
      <c r="AN516" s="151">
        <v>801110105</v>
      </c>
      <c r="AO516" s="49" t="s">
        <v>1127</v>
      </c>
    </row>
    <row r="517" spans="36:41" x14ac:dyDescent="0.25">
      <c r="AJ517" s="151">
        <f t="shared" si="36"/>
        <v>801120100</v>
      </c>
      <c r="AK517" s="49"/>
      <c r="AL517" s="49" t="s">
        <v>37</v>
      </c>
      <c r="AM517" t="s">
        <v>898</v>
      </c>
      <c r="AN517" s="151">
        <v>801120100</v>
      </c>
      <c r="AO517" s="49" t="s">
        <v>1127</v>
      </c>
    </row>
    <row r="518" spans="36:41" x14ac:dyDescent="0.25">
      <c r="AJ518" s="151">
        <f t="shared" si="36"/>
        <v>801120101</v>
      </c>
      <c r="AK518" s="49"/>
      <c r="AL518" s="49" t="s">
        <v>37</v>
      </c>
      <c r="AM518" t="s">
        <v>1214</v>
      </c>
      <c r="AN518" s="151">
        <v>801120101</v>
      </c>
      <c r="AO518" s="49" t="s">
        <v>1127</v>
      </c>
    </row>
    <row r="519" spans="36:41" x14ac:dyDescent="0.25">
      <c r="AJ519" s="151">
        <f t="shared" ref="AJ519:AJ582" si="37">$AN519</f>
        <v>801120102</v>
      </c>
      <c r="AK519" s="49"/>
      <c r="AL519" s="49" t="s">
        <v>37</v>
      </c>
      <c r="AM519" t="s">
        <v>311</v>
      </c>
      <c r="AN519" s="151">
        <v>801120102</v>
      </c>
      <c r="AO519" s="49" t="s">
        <v>1127</v>
      </c>
    </row>
    <row r="520" spans="36:41" x14ac:dyDescent="0.25">
      <c r="AJ520" s="151">
        <f t="shared" si="37"/>
        <v>801120103</v>
      </c>
      <c r="AK520" s="49"/>
      <c r="AL520" s="49" t="s">
        <v>37</v>
      </c>
      <c r="AM520" t="s">
        <v>312</v>
      </c>
      <c r="AN520" s="151">
        <v>801120103</v>
      </c>
      <c r="AO520" s="49" t="s">
        <v>1127</v>
      </c>
    </row>
    <row r="521" spans="36:41" x14ac:dyDescent="0.25">
      <c r="AJ521" s="151">
        <f t="shared" si="37"/>
        <v>801120104</v>
      </c>
      <c r="AK521" s="49"/>
      <c r="AL521" s="49" t="s">
        <v>37</v>
      </c>
      <c r="AM521" t="s">
        <v>1215</v>
      </c>
      <c r="AN521" s="151">
        <v>801120104</v>
      </c>
      <c r="AO521" s="49" t="s">
        <v>1127</v>
      </c>
    </row>
    <row r="522" spans="36:41" x14ac:dyDescent="0.25">
      <c r="AJ522" s="151">
        <f t="shared" si="37"/>
        <v>801120105</v>
      </c>
      <c r="AK522" s="49"/>
      <c r="AL522" s="49" t="s">
        <v>37</v>
      </c>
      <c r="AM522" t="s">
        <v>313</v>
      </c>
      <c r="AN522" s="151">
        <v>801120105</v>
      </c>
      <c r="AO522" s="49" t="s">
        <v>1127</v>
      </c>
    </row>
    <row r="523" spans="36:41" x14ac:dyDescent="0.25">
      <c r="AJ523" s="151">
        <f t="shared" si="37"/>
        <v>801120106</v>
      </c>
      <c r="AK523" s="49"/>
      <c r="AL523" s="49" t="s">
        <v>37</v>
      </c>
      <c r="AM523" t="s">
        <v>314</v>
      </c>
      <c r="AN523" s="151">
        <v>801120106</v>
      </c>
      <c r="AO523" s="49" t="s">
        <v>1127</v>
      </c>
    </row>
    <row r="524" spans="36:41" x14ac:dyDescent="0.25">
      <c r="AJ524" s="151">
        <f t="shared" si="37"/>
        <v>801120201</v>
      </c>
      <c r="AK524" s="49"/>
      <c r="AL524" s="49" t="s">
        <v>37</v>
      </c>
      <c r="AM524" t="s">
        <v>1216</v>
      </c>
      <c r="AN524" s="151">
        <v>801120201</v>
      </c>
      <c r="AO524" s="49" t="s">
        <v>1127</v>
      </c>
    </row>
    <row r="525" spans="36:41" x14ac:dyDescent="0.25">
      <c r="AJ525" s="151">
        <f t="shared" si="37"/>
        <v>801120202</v>
      </c>
      <c r="AK525" s="49"/>
      <c r="AL525" s="49" t="s">
        <v>37</v>
      </c>
      <c r="AM525" t="s">
        <v>1217</v>
      </c>
      <c r="AN525" s="151">
        <v>801120202</v>
      </c>
      <c r="AO525" s="49" t="s">
        <v>1127</v>
      </c>
    </row>
    <row r="526" spans="36:41" x14ac:dyDescent="0.25">
      <c r="AJ526" s="151">
        <f t="shared" si="37"/>
        <v>801120203</v>
      </c>
      <c r="AK526" s="49"/>
      <c r="AL526" s="49" t="s">
        <v>37</v>
      </c>
      <c r="AM526" t="s">
        <v>1218</v>
      </c>
      <c r="AN526" s="151">
        <v>801120203</v>
      </c>
      <c r="AO526" s="49" t="s">
        <v>1127</v>
      </c>
    </row>
    <row r="527" spans="36:41" x14ac:dyDescent="0.25">
      <c r="AJ527" s="151">
        <f t="shared" si="37"/>
        <v>801120204</v>
      </c>
      <c r="AK527" s="49"/>
      <c r="AL527" s="49" t="s">
        <v>37</v>
      </c>
      <c r="AM527" t="s">
        <v>1219</v>
      </c>
      <c r="AN527" s="151">
        <v>801120204</v>
      </c>
      <c r="AO527" s="49" t="s">
        <v>1127</v>
      </c>
    </row>
    <row r="528" spans="36:41" x14ac:dyDescent="0.25">
      <c r="AJ528" s="151">
        <f t="shared" si="37"/>
        <v>801120205</v>
      </c>
      <c r="AK528" s="49"/>
      <c r="AL528" s="49" t="s">
        <v>37</v>
      </c>
      <c r="AM528" t="s">
        <v>1220</v>
      </c>
      <c r="AN528" s="151">
        <v>801120205</v>
      </c>
      <c r="AO528" s="49" t="s">
        <v>1127</v>
      </c>
    </row>
    <row r="529" spans="36:41" x14ac:dyDescent="0.25">
      <c r="AJ529" s="151">
        <f t="shared" si="37"/>
        <v>801120206</v>
      </c>
      <c r="AK529" s="49"/>
      <c r="AL529" s="49" t="s">
        <v>37</v>
      </c>
      <c r="AM529" t="s">
        <v>1221</v>
      </c>
      <c r="AN529" s="151">
        <v>801120206</v>
      </c>
      <c r="AO529" s="49" t="s">
        <v>1127</v>
      </c>
    </row>
    <row r="530" spans="36:41" x14ac:dyDescent="0.25">
      <c r="AJ530" s="151">
        <f t="shared" si="37"/>
        <v>801120207</v>
      </c>
      <c r="AK530" s="49"/>
      <c r="AL530" s="49" t="s">
        <v>37</v>
      </c>
      <c r="AM530" t="s">
        <v>1222</v>
      </c>
      <c r="AN530" s="151">
        <v>801120207</v>
      </c>
      <c r="AO530" s="49" t="s">
        <v>1127</v>
      </c>
    </row>
    <row r="531" spans="36:41" x14ac:dyDescent="0.25">
      <c r="AJ531" s="151">
        <f t="shared" si="37"/>
        <v>801120208</v>
      </c>
      <c r="AK531" s="49"/>
      <c r="AL531" s="49" t="s">
        <v>37</v>
      </c>
      <c r="AM531" t="s">
        <v>1223</v>
      </c>
      <c r="AN531" s="151">
        <v>801120208</v>
      </c>
      <c r="AO531" s="49" t="s">
        <v>1127</v>
      </c>
    </row>
    <row r="532" spans="36:41" x14ac:dyDescent="0.25">
      <c r="AJ532" s="151">
        <f t="shared" si="37"/>
        <v>801120209</v>
      </c>
      <c r="AK532" s="49"/>
      <c r="AL532" s="49" t="s">
        <v>37</v>
      </c>
      <c r="AM532" t="s">
        <v>1224</v>
      </c>
      <c r="AN532" s="151">
        <v>801120209</v>
      </c>
      <c r="AO532" s="49" t="s">
        <v>1127</v>
      </c>
    </row>
    <row r="533" spans="36:41" x14ac:dyDescent="0.25">
      <c r="AJ533" s="151">
        <f t="shared" si="37"/>
        <v>801120210</v>
      </c>
      <c r="AK533" s="49"/>
      <c r="AL533" s="49" t="s">
        <v>37</v>
      </c>
      <c r="AM533" t="s">
        <v>1225</v>
      </c>
      <c r="AN533" s="151">
        <v>801120210</v>
      </c>
      <c r="AO533" s="49" t="s">
        <v>1127</v>
      </c>
    </row>
    <row r="534" spans="36:41" x14ac:dyDescent="0.25">
      <c r="AJ534" s="151">
        <f t="shared" si="37"/>
        <v>801120211</v>
      </c>
      <c r="AK534" s="49"/>
      <c r="AL534" s="49" t="s">
        <v>37</v>
      </c>
      <c r="AM534" t="s">
        <v>1493</v>
      </c>
      <c r="AN534" s="151">
        <v>801120211</v>
      </c>
      <c r="AO534" s="49" t="s">
        <v>1127</v>
      </c>
    </row>
    <row r="535" spans="36:41" x14ac:dyDescent="0.25">
      <c r="AJ535" s="151">
        <f t="shared" si="37"/>
        <v>801130100</v>
      </c>
      <c r="AK535" s="49"/>
      <c r="AL535" s="49" t="s">
        <v>37</v>
      </c>
      <c r="AM535" t="s">
        <v>899</v>
      </c>
      <c r="AN535" s="151">
        <v>801130100</v>
      </c>
      <c r="AO535" s="49" t="s">
        <v>1127</v>
      </c>
    </row>
    <row r="536" spans="36:41" x14ac:dyDescent="0.25">
      <c r="AJ536" s="151">
        <f t="shared" si="37"/>
        <v>801130101</v>
      </c>
      <c r="AK536" s="49"/>
      <c r="AL536" s="49" t="s">
        <v>37</v>
      </c>
      <c r="AM536" t="s">
        <v>315</v>
      </c>
      <c r="AN536" s="151">
        <v>801130101</v>
      </c>
      <c r="AO536" s="49" t="s">
        <v>1127</v>
      </c>
    </row>
    <row r="537" spans="36:41" x14ac:dyDescent="0.25">
      <c r="AJ537" s="151">
        <f t="shared" si="37"/>
        <v>801130102</v>
      </c>
      <c r="AK537" s="49"/>
      <c r="AL537" s="49" t="s">
        <v>37</v>
      </c>
      <c r="AM537" t="s">
        <v>316</v>
      </c>
      <c r="AN537" s="151">
        <v>801130102</v>
      </c>
      <c r="AO537" s="49" t="s">
        <v>1127</v>
      </c>
    </row>
    <row r="538" spans="36:41" x14ac:dyDescent="0.25">
      <c r="AJ538" s="151">
        <f t="shared" si="37"/>
        <v>801130103</v>
      </c>
      <c r="AK538" s="49"/>
      <c r="AL538" s="49" t="s">
        <v>37</v>
      </c>
      <c r="AM538" t="s">
        <v>317</v>
      </c>
      <c r="AN538" s="151">
        <v>801130103</v>
      </c>
      <c r="AO538" s="49" t="s">
        <v>1127</v>
      </c>
    </row>
    <row r="539" spans="36:41" x14ac:dyDescent="0.25">
      <c r="AJ539" s="151">
        <f t="shared" si="37"/>
        <v>801130104</v>
      </c>
      <c r="AK539" s="49"/>
      <c r="AL539" s="49" t="s">
        <v>37</v>
      </c>
      <c r="AM539" t="s">
        <v>318</v>
      </c>
      <c r="AN539" s="151">
        <v>801130104</v>
      </c>
      <c r="AO539" s="49" t="s">
        <v>1127</v>
      </c>
    </row>
    <row r="540" spans="36:41" x14ac:dyDescent="0.25">
      <c r="AJ540" s="151">
        <f t="shared" si="37"/>
        <v>801130201</v>
      </c>
      <c r="AK540" s="49"/>
      <c r="AL540" s="49" t="s">
        <v>37</v>
      </c>
      <c r="AM540" t="s">
        <v>1226</v>
      </c>
      <c r="AN540" s="151">
        <v>801130201</v>
      </c>
      <c r="AO540" s="49" t="s">
        <v>1127</v>
      </c>
    </row>
    <row r="541" spans="36:41" x14ac:dyDescent="0.25">
      <c r="AJ541" s="151">
        <f t="shared" si="37"/>
        <v>801130202</v>
      </c>
      <c r="AK541" s="49"/>
      <c r="AL541" s="49" t="s">
        <v>37</v>
      </c>
      <c r="AM541" t="s">
        <v>1227</v>
      </c>
      <c r="AN541" s="151">
        <v>801130202</v>
      </c>
      <c r="AO541" s="49" t="s">
        <v>1127</v>
      </c>
    </row>
    <row r="542" spans="36:41" x14ac:dyDescent="0.25">
      <c r="AJ542" s="151">
        <f t="shared" si="37"/>
        <v>801130203</v>
      </c>
      <c r="AK542" s="49"/>
      <c r="AL542" s="49" t="s">
        <v>37</v>
      </c>
      <c r="AM542" t="s">
        <v>1228</v>
      </c>
      <c r="AN542" s="151">
        <v>801130203</v>
      </c>
      <c r="AO542" s="49" t="s">
        <v>1127</v>
      </c>
    </row>
    <row r="543" spans="36:41" x14ac:dyDescent="0.25">
      <c r="AJ543" s="151">
        <f t="shared" si="37"/>
        <v>801130204</v>
      </c>
      <c r="AK543" s="49"/>
      <c r="AL543" s="49" t="s">
        <v>37</v>
      </c>
      <c r="AM543" t="s">
        <v>1229</v>
      </c>
      <c r="AN543" s="151">
        <v>801130204</v>
      </c>
      <c r="AO543" s="49" t="s">
        <v>1127</v>
      </c>
    </row>
    <row r="544" spans="36:41" x14ac:dyDescent="0.25">
      <c r="AJ544" s="151">
        <f t="shared" si="37"/>
        <v>801140100</v>
      </c>
      <c r="AK544" s="49"/>
      <c r="AL544" s="49" t="s">
        <v>37</v>
      </c>
      <c r="AM544" t="s">
        <v>900</v>
      </c>
      <c r="AN544" s="151">
        <v>801140100</v>
      </c>
      <c r="AO544" s="49" t="s">
        <v>1127</v>
      </c>
    </row>
    <row r="545" spans="36:41" x14ac:dyDescent="0.25">
      <c r="AJ545" s="151">
        <f t="shared" si="37"/>
        <v>801140101</v>
      </c>
      <c r="AK545" s="49"/>
      <c r="AL545" s="49" t="s">
        <v>37</v>
      </c>
      <c r="AM545" t="s">
        <v>319</v>
      </c>
      <c r="AN545" s="151">
        <v>801140101</v>
      </c>
      <c r="AO545" s="49" t="s">
        <v>1127</v>
      </c>
    </row>
    <row r="546" spans="36:41" x14ac:dyDescent="0.25">
      <c r="AJ546" s="151">
        <f t="shared" si="37"/>
        <v>801140102</v>
      </c>
      <c r="AK546" s="49"/>
      <c r="AL546" s="49" t="s">
        <v>37</v>
      </c>
      <c r="AM546" t="s">
        <v>320</v>
      </c>
      <c r="AN546" s="151">
        <v>801140102</v>
      </c>
      <c r="AO546" s="49" t="s">
        <v>1127</v>
      </c>
    </row>
    <row r="547" spans="36:41" x14ac:dyDescent="0.25">
      <c r="AJ547" s="151">
        <f t="shared" si="37"/>
        <v>801140103</v>
      </c>
      <c r="AK547" s="49"/>
      <c r="AL547" s="49" t="s">
        <v>37</v>
      </c>
      <c r="AM547" t="s">
        <v>321</v>
      </c>
      <c r="AN547" s="151">
        <v>801140103</v>
      </c>
      <c r="AO547" s="49" t="s">
        <v>1127</v>
      </c>
    </row>
    <row r="548" spans="36:41" x14ac:dyDescent="0.25">
      <c r="AJ548" s="151">
        <f t="shared" si="37"/>
        <v>801140104</v>
      </c>
      <c r="AK548" s="49"/>
      <c r="AL548" s="49" t="s">
        <v>37</v>
      </c>
      <c r="AM548" t="s">
        <v>322</v>
      </c>
      <c r="AN548" s="151">
        <v>801140104</v>
      </c>
      <c r="AO548" s="49" t="s">
        <v>1127</v>
      </c>
    </row>
    <row r="549" spans="36:41" x14ac:dyDescent="0.25">
      <c r="AJ549" s="151">
        <f t="shared" si="37"/>
        <v>801140201</v>
      </c>
      <c r="AK549" s="49"/>
      <c r="AL549" s="49" t="s">
        <v>37</v>
      </c>
      <c r="AM549" t="s">
        <v>1230</v>
      </c>
      <c r="AN549" s="151">
        <v>801140201</v>
      </c>
      <c r="AO549" s="49" t="s">
        <v>1127</v>
      </c>
    </row>
    <row r="550" spans="36:41" x14ac:dyDescent="0.25">
      <c r="AJ550" s="151">
        <f t="shared" si="37"/>
        <v>801140202</v>
      </c>
      <c r="AK550" s="49"/>
      <c r="AL550" s="49" t="s">
        <v>37</v>
      </c>
      <c r="AM550" t="s">
        <v>1231</v>
      </c>
      <c r="AN550" s="151">
        <v>801140202</v>
      </c>
      <c r="AO550" s="49" t="s">
        <v>1127</v>
      </c>
    </row>
    <row r="551" spans="36:41" x14ac:dyDescent="0.25">
      <c r="AJ551" s="151">
        <f t="shared" si="37"/>
        <v>801140203</v>
      </c>
      <c r="AK551" s="49"/>
      <c r="AL551" s="49" t="s">
        <v>37</v>
      </c>
      <c r="AM551" t="s">
        <v>1232</v>
      </c>
      <c r="AN551" s="151">
        <v>801140203</v>
      </c>
      <c r="AO551" s="49" t="s">
        <v>1127</v>
      </c>
    </row>
    <row r="552" spans="36:41" x14ac:dyDescent="0.25">
      <c r="AJ552" s="151">
        <f t="shared" si="37"/>
        <v>801140204</v>
      </c>
      <c r="AK552" s="49"/>
      <c r="AL552" s="49" t="s">
        <v>37</v>
      </c>
      <c r="AM552" t="s">
        <v>1233</v>
      </c>
      <c r="AN552" s="151">
        <v>801140204</v>
      </c>
      <c r="AO552" s="49" t="s">
        <v>1127</v>
      </c>
    </row>
    <row r="553" spans="36:41" x14ac:dyDescent="0.25">
      <c r="AJ553" s="151">
        <f t="shared" si="37"/>
        <v>801150100</v>
      </c>
      <c r="AK553" s="49"/>
      <c r="AL553" s="49" t="s">
        <v>37</v>
      </c>
      <c r="AM553" t="s">
        <v>901</v>
      </c>
      <c r="AN553" s="151">
        <v>801150100</v>
      </c>
      <c r="AO553" s="49" t="s">
        <v>1127</v>
      </c>
    </row>
    <row r="554" spans="36:41" x14ac:dyDescent="0.25">
      <c r="AJ554" s="151">
        <f t="shared" si="37"/>
        <v>801150101</v>
      </c>
      <c r="AK554" s="49"/>
      <c r="AL554" s="49" t="s">
        <v>37</v>
      </c>
      <c r="AM554" t="s">
        <v>323</v>
      </c>
      <c r="AN554" s="151">
        <v>801150101</v>
      </c>
      <c r="AO554" s="49" t="s">
        <v>1127</v>
      </c>
    </row>
    <row r="555" spans="36:41" x14ac:dyDescent="0.25">
      <c r="AJ555" s="151">
        <f t="shared" si="37"/>
        <v>801150102</v>
      </c>
      <c r="AK555" s="49"/>
      <c r="AL555" s="49" t="s">
        <v>37</v>
      </c>
      <c r="AM555" t="s">
        <v>324</v>
      </c>
      <c r="AN555" s="151">
        <v>801150102</v>
      </c>
      <c r="AO555" s="49" t="s">
        <v>1127</v>
      </c>
    </row>
    <row r="556" spans="36:41" x14ac:dyDescent="0.25">
      <c r="AJ556" s="151">
        <f t="shared" si="37"/>
        <v>801150103</v>
      </c>
      <c r="AK556" s="49"/>
      <c r="AL556" s="49" t="s">
        <v>37</v>
      </c>
      <c r="AM556" t="s">
        <v>325</v>
      </c>
      <c r="AN556" s="151">
        <v>801150103</v>
      </c>
      <c r="AO556" s="49" t="s">
        <v>1127</v>
      </c>
    </row>
    <row r="557" spans="36:41" x14ac:dyDescent="0.25">
      <c r="AJ557" s="151">
        <f t="shared" si="37"/>
        <v>801150104</v>
      </c>
      <c r="AK557" s="49"/>
      <c r="AL557" s="49" t="s">
        <v>37</v>
      </c>
      <c r="AM557" t="s">
        <v>1234</v>
      </c>
      <c r="AN557" s="151">
        <v>801150104</v>
      </c>
      <c r="AO557" s="49" t="s">
        <v>1127</v>
      </c>
    </row>
    <row r="558" spans="36:41" x14ac:dyDescent="0.25">
      <c r="AJ558" s="151">
        <f t="shared" si="37"/>
        <v>801150201</v>
      </c>
      <c r="AK558" s="49"/>
      <c r="AL558" s="49" t="s">
        <v>37</v>
      </c>
      <c r="AM558" t="s">
        <v>1235</v>
      </c>
      <c r="AN558" s="151">
        <v>801150201</v>
      </c>
      <c r="AO558" s="49" t="s">
        <v>1127</v>
      </c>
    </row>
    <row r="559" spans="36:41" x14ac:dyDescent="0.25">
      <c r="AJ559" s="151">
        <f t="shared" si="37"/>
        <v>801150202</v>
      </c>
      <c r="AK559" s="49"/>
      <c r="AL559" s="49" t="s">
        <v>37</v>
      </c>
      <c r="AM559" t="s">
        <v>1236</v>
      </c>
      <c r="AN559" s="151">
        <v>801150202</v>
      </c>
      <c r="AO559" s="49" t="s">
        <v>1127</v>
      </c>
    </row>
    <row r="560" spans="36:41" x14ac:dyDescent="0.25">
      <c r="AJ560" s="151">
        <f t="shared" si="37"/>
        <v>801150203</v>
      </c>
      <c r="AK560" s="49"/>
      <c r="AL560" s="49" t="s">
        <v>37</v>
      </c>
      <c r="AM560" t="s">
        <v>1237</v>
      </c>
      <c r="AN560" s="151">
        <v>801150203</v>
      </c>
      <c r="AO560" s="49" t="s">
        <v>1127</v>
      </c>
    </row>
    <row r="561" spans="36:41" x14ac:dyDescent="0.25">
      <c r="AJ561" s="151">
        <f t="shared" si="37"/>
        <v>801150204</v>
      </c>
      <c r="AK561" s="49"/>
      <c r="AL561" s="49" t="s">
        <v>37</v>
      </c>
      <c r="AM561" t="s">
        <v>1238</v>
      </c>
      <c r="AN561" s="151">
        <v>801150204</v>
      </c>
      <c r="AO561" s="49" t="s">
        <v>1127</v>
      </c>
    </row>
    <row r="562" spans="36:41" x14ac:dyDescent="0.25">
      <c r="AJ562" s="151">
        <f t="shared" si="37"/>
        <v>801150205</v>
      </c>
      <c r="AK562" s="49"/>
      <c r="AL562" s="49" t="s">
        <v>37</v>
      </c>
      <c r="AM562" t="s">
        <v>1239</v>
      </c>
      <c r="AN562" s="151">
        <v>801150205</v>
      </c>
      <c r="AO562" s="49" t="s">
        <v>1127</v>
      </c>
    </row>
    <row r="563" spans="36:41" x14ac:dyDescent="0.25">
      <c r="AJ563" s="151">
        <f t="shared" si="37"/>
        <v>801150206</v>
      </c>
      <c r="AK563" s="49"/>
      <c r="AL563" s="49" t="s">
        <v>37</v>
      </c>
      <c r="AM563" t="s">
        <v>1240</v>
      </c>
      <c r="AN563" s="151">
        <v>801150206</v>
      </c>
      <c r="AO563" s="49" t="s">
        <v>1127</v>
      </c>
    </row>
    <row r="564" spans="36:41" x14ac:dyDescent="0.25">
      <c r="AJ564" s="151">
        <f t="shared" si="37"/>
        <v>101000000</v>
      </c>
      <c r="AK564" s="49"/>
      <c r="AL564" s="49" t="s">
        <v>18</v>
      </c>
      <c r="AM564" t="s">
        <v>1357</v>
      </c>
      <c r="AN564" s="151">
        <v>101000000</v>
      </c>
      <c r="AO564" s="49" t="s">
        <v>327</v>
      </c>
    </row>
    <row r="565" spans="36:41" x14ac:dyDescent="0.25">
      <c r="AJ565" s="151">
        <f t="shared" si="37"/>
        <v>101010000</v>
      </c>
      <c r="AK565" s="49"/>
      <c r="AL565" s="49" t="s">
        <v>18</v>
      </c>
      <c r="AM565" t="s">
        <v>326</v>
      </c>
      <c r="AN565" s="151">
        <v>101010000</v>
      </c>
      <c r="AO565" s="49" t="s">
        <v>327</v>
      </c>
    </row>
    <row r="566" spans="36:41" x14ac:dyDescent="0.25">
      <c r="AJ566" s="151">
        <f t="shared" si="37"/>
        <v>101010101</v>
      </c>
      <c r="AK566" s="49"/>
      <c r="AL566" s="49" t="s">
        <v>18</v>
      </c>
      <c r="AM566" t="s">
        <v>1358</v>
      </c>
      <c r="AN566" s="151">
        <v>101010101</v>
      </c>
      <c r="AO566" s="49" t="s">
        <v>327</v>
      </c>
    </row>
    <row r="567" spans="36:41" x14ac:dyDescent="0.25">
      <c r="AJ567" s="151">
        <f t="shared" si="37"/>
        <v>101010102</v>
      </c>
      <c r="AK567" s="49"/>
      <c r="AL567" s="49" t="s">
        <v>18</v>
      </c>
      <c r="AM567" t="s">
        <v>1359</v>
      </c>
      <c r="AN567" s="151">
        <v>101010102</v>
      </c>
      <c r="AO567" s="49" t="s">
        <v>327</v>
      </c>
    </row>
    <row r="568" spans="36:41" x14ac:dyDescent="0.25">
      <c r="AJ568" s="151">
        <f t="shared" si="37"/>
        <v>101010103</v>
      </c>
      <c r="AK568" s="49"/>
      <c r="AL568" s="49" t="s">
        <v>18</v>
      </c>
      <c r="AM568" t="s">
        <v>1360</v>
      </c>
      <c r="AN568" s="151">
        <v>101010103</v>
      </c>
      <c r="AO568" s="49" t="s">
        <v>327</v>
      </c>
    </row>
    <row r="569" spans="36:41" x14ac:dyDescent="0.25">
      <c r="AJ569" s="151">
        <f t="shared" si="37"/>
        <v>101020000</v>
      </c>
      <c r="AK569" s="49"/>
      <c r="AL569" s="49" t="s">
        <v>18</v>
      </c>
      <c r="AM569" t="s">
        <v>93</v>
      </c>
      <c r="AN569" s="151">
        <v>101020000</v>
      </c>
      <c r="AO569" s="49" t="s">
        <v>327</v>
      </c>
    </row>
    <row r="570" spans="36:41" x14ac:dyDescent="0.25">
      <c r="AJ570" s="151">
        <f t="shared" si="37"/>
        <v>101020101</v>
      </c>
      <c r="AK570" s="49"/>
      <c r="AL570" s="49" t="s">
        <v>18</v>
      </c>
      <c r="AM570" t="s">
        <v>1361</v>
      </c>
      <c r="AN570" s="151">
        <v>101020101</v>
      </c>
      <c r="AO570" s="49" t="s">
        <v>327</v>
      </c>
    </row>
    <row r="571" spans="36:41" x14ac:dyDescent="0.25">
      <c r="AJ571" s="151">
        <f t="shared" si="37"/>
        <v>101020102</v>
      </c>
      <c r="AK571" s="49"/>
      <c r="AL571" s="49" t="s">
        <v>18</v>
      </c>
      <c r="AM571" t="s">
        <v>1362</v>
      </c>
      <c r="AN571" s="151">
        <v>101020102</v>
      </c>
      <c r="AO571" s="49" t="s">
        <v>327</v>
      </c>
    </row>
    <row r="572" spans="36:41" x14ac:dyDescent="0.25">
      <c r="AJ572" s="151">
        <f t="shared" si="37"/>
        <v>101020201</v>
      </c>
      <c r="AK572" s="49"/>
      <c r="AL572" s="49" t="s">
        <v>18</v>
      </c>
      <c r="AM572" t="s">
        <v>328</v>
      </c>
      <c r="AN572" s="151">
        <v>101020201</v>
      </c>
      <c r="AO572" s="49" t="s">
        <v>327</v>
      </c>
    </row>
    <row r="573" spans="36:41" x14ac:dyDescent="0.25">
      <c r="AJ573" s="151">
        <f t="shared" si="37"/>
        <v>101020301</v>
      </c>
      <c r="AK573" s="49"/>
      <c r="AL573" s="49" t="s">
        <v>18</v>
      </c>
      <c r="AM573" t="s">
        <v>1363</v>
      </c>
      <c r="AN573" s="151">
        <v>101020301</v>
      </c>
      <c r="AO573" s="49" t="s">
        <v>327</v>
      </c>
    </row>
    <row r="574" spans="36:41" x14ac:dyDescent="0.25">
      <c r="AJ574" s="151">
        <f t="shared" si="37"/>
        <v>101030000</v>
      </c>
      <c r="AK574" s="49"/>
      <c r="AL574" s="49" t="s">
        <v>18</v>
      </c>
      <c r="AM574" t="s">
        <v>331</v>
      </c>
      <c r="AN574" s="151">
        <v>101030000</v>
      </c>
      <c r="AO574" s="49" t="s">
        <v>327</v>
      </c>
    </row>
    <row r="575" spans="36:41" x14ac:dyDescent="0.25">
      <c r="AJ575" s="151">
        <f t="shared" si="37"/>
        <v>101030101</v>
      </c>
      <c r="AK575" s="49"/>
      <c r="AL575" s="49" t="s">
        <v>18</v>
      </c>
      <c r="AM575" t="s">
        <v>1364</v>
      </c>
      <c r="AN575" s="151">
        <v>101030101</v>
      </c>
      <c r="AO575" s="49" t="s">
        <v>327</v>
      </c>
    </row>
    <row r="576" spans="36:41" x14ac:dyDescent="0.25">
      <c r="AJ576" s="151">
        <f t="shared" si="37"/>
        <v>101030102</v>
      </c>
      <c r="AK576" s="49"/>
      <c r="AL576" s="49" t="s">
        <v>18</v>
      </c>
      <c r="AM576" t="s">
        <v>1365</v>
      </c>
      <c r="AN576" s="151">
        <v>101030102</v>
      </c>
      <c r="AO576" s="49" t="s">
        <v>327</v>
      </c>
    </row>
    <row r="577" spans="36:41" x14ac:dyDescent="0.25">
      <c r="AJ577" s="151">
        <f t="shared" si="37"/>
        <v>101030103</v>
      </c>
      <c r="AK577" s="49"/>
      <c r="AL577" s="49" t="s">
        <v>18</v>
      </c>
      <c r="AM577" t="s">
        <v>1366</v>
      </c>
      <c r="AN577" s="151">
        <v>101030103</v>
      </c>
      <c r="AO577" s="49" t="s">
        <v>327</v>
      </c>
    </row>
    <row r="578" spans="36:41" x14ac:dyDescent="0.25">
      <c r="AJ578" s="151">
        <f t="shared" si="37"/>
        <v>101030201</v>
      </c>
      <c r="AK578" s="49"/>
      <c r="AL578" s="49" t="s">
        <v>18</v>
      </c>
      <c r="AM578" t="s">
        <v>1367</v>
      </c>
      <c r="AN578" s="151">
        <v>101030201</v>
      </c>
      <c r="AO578" s="49" t="s">
        <v>327</v>
      </c>
    </row>
    <row r="579" spans="36:41" x14ac:dyDescent="0.25">
      <c r="AJ579" s="151">
        <f t="shared" si="37"/>
        <v>101030301</v>
      </c>
      <c r="AK579" s="49"/>
      <c r="AL579" s="49" t="s">
        <v>18</v>
      </c>
      <c r="AM579" t="s">
        <v>1368</v>
      </c>
      <c r="AN579" s="151">
        <v>101030301</v>
      </c>
      <c r="AO579" s="49" t="s">
        <v>327</v>
      </c>
    </row>
    <row r="580" spans="36:41" x14ac:dyDescent="0.25">
      <c r="AJ580" s="151">
        <f t="shared" si="37"/>
        <v>101030401</v>
      </c>
      <c r="AK580" s="49"/>
      <c r="AL580" s="49" t="s">
        <v>18</v>
      </c>
      <c r="AM580" t="s">
        <v>332</v>
      </c>
      <c r="AN580" s="151">
        <v>101030401</v>
      </c>
      <c r="AO580" s="49" t="s">
        <v>327</v>
      </c>
    </row>
    <row r="581" spans="36:41" x14ac:dyDescent="0.25">
      <c r="AJ581" s="151">
        <f t="shared" si="37"/>
        <v>101040000</v>
      </c>
      <c r="AK581" s="49"/>
      <c r="AL581" s="49" t="s">
        <v>18</v>
      </c>
      <c r="AM581" t="s">
        <v>1369</v>
      </c>
      <c r="AN581" s="151">
        <v>101040000</v>
      </c>
      <c r="AO581" s="49" t="s">
        <v>327</v>
      </c>
    </row>
    <row r="582" spans="36:41" x14ac:dyDescent="0.25">
      <c r="AJ582" s="151">
        <f t="shared" si="37"/>
        <v>101040101</v>
      </c>
      <c r="AK582" s="49"/>
      <c r="AL582" s="49" t="s">
        <v>18</v>
      </c>
      <c r="AM582" t="s">
        <v>1370</v>
      </c>
      <c r="AN582" s="151">
        <v>101040101</v>
      </c>
      <c r="AO582" s="49" t="s">
        <v>327</v>
      </c>
    </row>
    <row r="583" spans="36:41" x14ac:dyDescent="0.25">
      <c r="AJ583" s="151">
        <f t="shared" ref="AJ583:AJ646" si="38">$AN583</f>
        <v>101040102</v>
      </c>
      <c r="AK583" s="49"/>
      <c r="AL583" s="49" t="s">
        <v>18</v>
      </c>
      <c r="AM583" t="s">
        <v>1371</v>
      </c>
      <c r="AN583" s="151">
        <v>101040102</v>
      </c>
      <c r="AO583" s="49" t="s">
        <v>327</v>
      </c>
    </row>
    <row r="584" spans="36:41" x14ac:dyDescent="0.25">
      <c r="AJ584" s="151">
        <f t="shared" si="38"/>
        <v>101040103</v>
      </c>
      <c r="AK584" s="49"/>
      <c r="AL584" s="49" t="s">
        <v>18</v>
      </c>
      <c r="AM584" t="s">
        <v>1372</v>
      </c>
      <c r="AN584" s="151">
        <v>101040103</v>
      </c>
      <c r="AO584" s="49" t="s">
        <v>327</v>
      </c>
    </row>
    <row r="585" spans="36:41" x14ac:dyDescent="0.25">
      <c r="AJ585" s="151">
        <f t="shared" si="38"/>
        <v>101040104</v>
      </c>
      <c r="AK585" s="49"/>
      <c r="AL585" s="49" t="s">
        <v>18</v>
      </c>
      <c r="AM585" t="s">
        <v>1373</v>
      </c>
      <c r="AN585" s="151">
        <v>101040104</v>
      </c>
      <c r="AO585" s="49" t="s">
        <v>327</v>
      </c>
    </row>
    <row r="586" spans="36:41" x14ac:dyDescent="0.25">
      <c r="AJ586" s="151">
        <f t="shared" si="38"/>
        <v>101040201</v>
      </c>
      <c r="AK586" s="49"/>
      <c r="AL586" s="49" t="s">
        <v>18</v>
      </c>
      <c r="AM586" t="s">
        <v>1374</v>
      </c>
      <c r="AN586" s="151">
        <v>101040201</v>
      </c>
      <c r="AO586" s="49" t="s">
        <v>327</v>
      </c>
    </row>
    <row r="587" spans="36:41" x14ac:dyDescent="0.25">
      <c r="AJ587" s="151">
        <f t="shared" si="38"/>
        <v>101040301</v>
      </c>
      <c r="AK587" s="49"/>
      <c r="AL587" s="49" t="s">
        <v>18</v>
      </c>
      <c r="AM587" t="s">
        <v>1375</v>
      </c>
      <c r="AN587" s="151">
        <v>101040301</v>
      </c>
      <c r="AO587" s="49" t="s">
        <v>327</v>
      </c>
    </row>
    <row r="588" spans="36:41" x14ac:dyDescent="0.25">
      <c r="AJ588" s="151">
        <f t="shared" si="38"/>
        <v>101050000</v>
      </c>
      <c r="AK588" s="49"/>
      <c r="AL588" s="49" t="s">
        <v>18</v>
      </c>
      <c r="AM588" t="s">
        <v>19</v>
      </c>
      <c r="AN588" s="151">
        <v>101050000</v>
      </c>
      <c r="AO588" s="49" t="s">
        <v>327</v>
      </c>
    </row>
    <row r="589" spans="36:41" x14ac:dyDescent="0.25">
      <c r="AJ589" s="151">
        <f t="shared" si="38"/>
        <v>101050101</v>
      </c>
      <c r="AK589" s="49"/>
      <c r="AL589" s="49" t="s">
        <v>18</v>
      </c>
      <c r="AM589" t="s">
        <v>1376</v>
      </c>
      <c r="AN589" s="151">
        <v>101050101</v>
      </c>
      <c r="AO589" s="49" t="s">
        <v>327</v>
      </c>
    </row>
    <row r="590" spans="36:41" x14ac:dyDescent="0.25">
      <c r="AJ590" s="151">
        <f t="shared" si="38"/>
        <v>101050201</v>
      </c>
      <c r="AK590" s="49"/>
      <c r="AL590" s="49" t="s">
        <v>18</v>
      </c>
      <c r="AM590" t="s">
        <v>1377</v>
      </c>
      <c r="AN590" s="151">
        <v>101050201</v>
      </c>
      <c r="AO590" s="49" t="s">
        <v>327</v>
      </c>
    </row>
    <row r="591" spans="36:41" x14ac:dyDescent="0.25">
      <c r="AJ591" s="151">
        <f t="shared" si="38"/>
        <v>102000000</v>
      </c>
      <c r="AK591" s="49"/>
      <c r="AL591" s="49" t="s">
        <v>18</v>
      </c>
      <c r="AM591" t="s">
        <v>336</v>
      </c>
      <c r="AN591" s="151">
        <v>102000000</v>
      </c>
      <c r="AO591" s="49" t="s">
        <v>327</v>
      </c>
    </row>
    <row r="592" spans="36:41" x14ac:dyDescent="0.25">
      <c r="AJ592" s="151">
        <f t="shared" si="38"/>
        <v>102010000</v>
      </c>
      <c r="AK592" s="49"/>
      <c r="AL592" s="49" t="s">
        <v>18</v>
      </c>
      <c r="AM592" t="s">
        <v>1378</v>
      </c>
      <c r="AN592" s="151">
        <v>102010000</v>
      </c>
      <c r="AO592" s="49" t="s">
        <v>327</v>
      </c>
    </row>
    <row r="593" spans="36:41" x14ac:dyDescent="0.25">
      <c r="AJ593" s="151">
        <f t="shared" si="38"/>
        <v>102010101</v>
      </c>
      <c r="AK593" s="49"/>
      <c r="AL593" s="49" t="s">
        <v>18</v>
      </c>
      <c r="AM593" t="s">
        <v>1379</v>
      </c>
      <c r="AN593" s="151">
        <v>102010101</v>
      </c>
      <c r="AO593" s="49" t="s">
        <v>327</v>
      </c>
    </row>
    <row r="594" spans="36:41" x14ac:dyDescent="0.25">
      <c r="AJ594" s="151">
        <f t="shared" si="38"/>
        <v>102020000</v>
      </c>
      <c r="AK594" s="49"/>
      <c r="AL594" s="49" t="s">
        <v>18</v>
      </c>
      <c r="AM594" t="s">
        <v>1380</v>
      </c>
      <c r="AN594" s="151">
        <v>102020000</v>
      </c>
      <c r="AO594" s="49" t="s">
        <v>327</v>
      </c>
    </row>
    <row r="595" spans="36:41" x14ac:dyDescent="0.25">
      <c r="AJ595" s="151">
        <f t="shared" si="38"/>
        <v>102020101</v>
      </c>
      <c r="AK595" s="49"/>
      <c r="AL595" s="49" t="s">
        <v>18</v>
      </c>
      <c r="AM595" t="s">
        <v>1381</v>
      </c>
      <c r="AN595" s="151">
        <v>102020101</v>
      </c>
      <c r="AO595" s="49" t="s">
        <v>327</v>
      </c>
    </row>
    <row r="596" spans="36:41" x14ac:dyDescent="0.25">
      <c r="AJ596" s="151">
        <f t="shared" si="38"/>
        <v>102020102</v>
      </c>
      <c r="AK596" s="49"/>
      <c r="AL596" s="49" t="s">
        <v>18</v>
      </c>
      <c r="AM596" t="s">
        <v>1382</v>
      </c>
      <c r="AN596" s="151">
        <v>102020102</v>
      </c>
      <c r="AO596" s="49" t="s">
        <v>327</v>
      </c>
    </row>
    <row r="597" spans="36:41" x14ac:dyDescent="0.25">
      <c r="AJ597" s="151">
        <f t="shared" si="38"/>
        <v>102020103</v>
      </c>
      <c r="AK597" s="49"/>
      <c r="AL597" s="49" t="s">
        <v>18</v>
      </c>
      <c r="AM597" t="s">
        <v>329</v>
      </c>
      <c r="AN597" s="151">
        <v>102020103</v>
      </c>
      <c r="AO597" s="49" t="s">
        <v>327</v>
      </c>
    </row>
    <row r="598" spans="36:41" x14ac:dyDescent="0.25">
      <c r="AJ598" s="151">
        <f t="shared" si="38"/>
        <v>102020104</v>
      </c>
      <c r="AK598" s="49"/>
      <c r="AL598" s="49" t="s">
        <v>18</v>
      </c>
      <c r="AM598" t="s">
        <v>1383</v>
      </c>
      <c r="AN598" s="151">
        <v>102020104</v>
      </c>
      <c r="AO598" s="49" t="s">
        <v>327</v>
      </c>
    </row>
    <row r="599" spans="36:41" x14ac:dyDescent="0.25">
      <c r="AJ599" s="151">
        <f t="shared" si="38"/>
        <v>102030000</v>
      </c>
      <c r="AK599" s="49"/>
      <c r="AL599" s="49" t="s">
        <v>18</v>
      </c>
      <c r="AM599" t="s">
        <v>1384</v>
      </c>
      <c r="AN599" s="151">
        <v>102030000</v>
      </c>
      <c r="AO599" s="49" t="s">
        <v>327</v>
      </c>
    </row>
    <row r="600" spans="36:41" x14ac:dyDescent="0.25">
      <c r="AJ600" s="151">
        <f t="shared" si="38"/>
        <v>102030101</v>
      </c>
      <c r="AK600" s="49"/>
      <c r="AL600" s="49" t="s">
        <v>18</v>
      </c>
      <c r="AM600" t="s">
        <v>1385</v>
      </c>
      <c r="AN600" s="151">
        <v>102030101</v>
      </c>
      <c r="AO600" s="49" t="s">
        <v>327</v>
      </c>
    </row>
    <row r="601" spans="36:41" x14ac:dyDescent="0.25">
      <c r="AJ601" s="151">
        <f t="shared" si="38"/>
        <v>102030201</v>
      </c>
      <c r="AK601" s="49"/>
      <c r="AL601" s="49" t="s">
        <v>18</v>
      </c>
      <c r="AM601" t="s">
        <v>1386</v>
      </c>
      <c r="AN601" s="151">
        <v>102030201</v>
      </c>
      <c r="AO601" s="49" t="s">
        <v>327</v>
      </c>
    </row>
    <row r="602" spans="36:41" x14ac:dyDescent="0.25">
      <c r="AJ602" s="151">
        <f t="shared" si="38"/>
        <v>102040000</v>
      </c>
      <c r="AK602" s="49"/>
      <c r="AL602" s="49" t="s">
        <v>18</v>
      </c>
      <c r="AM602" t="s">
        <v>1387</v>
      </c>
      <c r="AN602" s="151">
        <v>102040000</v>
      </c>
      <c r="AO602" s="49" t="s">
        <v>327</v>
      </c>
    </row>
    <row r="603" spans="36:41" x14ac:dyDescent="0.25">
      <c r="AJ603" s="151">
        <f t="shared" si="38"/>
        <v>102040101</v>
      </c>
      <c r="AK603" s="49"/>
      <c r="AL603" s="49" t="s">
        <v>18</v>
      </c>
      <c r="AM603" t="s">
        <v>1388</v>
      </c>
      <c r="AN603" s="151">
        <v>102040101</v>
      </c>
      <c r="AO603" s="49" t="s">
        <v>327</v>
      </c>
    </row>
    <row r="604" spans="36:41" x14ac:dyDescent="0.25">
      <c r="AJ604" s="151">
        <f t="shared" si="38"/>
        <v>102040201</v>
      </c>
      <c r="AK604" s="49"/>
      <c r="AL604" s="49" t="s">
        <v>18</v>
      </c>
      <c r="AM604" t="s">
        <v>1389</v>
      </c>
      <c r="AN604" s="151">
        <v>102040201</v>
      </c>
      <c r="AO604" s="49" t="s">
        <v>327</v>
      </c>
    </row>
    <row r="605" spans="36:41" x14ac:dyDescent="0.25">
      <c r="AJ605" s="151">
        <f t="shared" si="38"/>
        <v>102040301</v>
      </c>
      <c r="AK605" s="49"/>
      <c r="AL605" s="49" t="s">
        <v>18</v>
      </c>
      <c r="AM605" t="s">
        <v>1390</v>
      </c>
      <c r="AN605" s="151">
        <v>102040301</v>
      </c>
      <c r="AO605" s="49" t="s">
        <v>327</v>
      </c>
    </row>
    <row r="606" spans="36:41" x14ac:dyDescent="0.25">
      <c r="AJ606" s="151">
        <f t="shared" si="38"/>
        <v>102040302</v>
      </c>
      <c r="AK606" s="49"/>
      <c r="AL606" s="49" t="s">
        <v>18</v>
      </c>
      <c r="AM606" t="s">
        <v>1413</v>
      </c>
      <c r="AN606" s="151">
        <v>102040302</v>
      </c>
      <c r="AO606" s="49" t="s">
        <v>1414</v>
      </c>
    </row>
    <row r="607" spans="36:41" x14ac:dyDescent="0.25">
      <c r="AJ607" s="151">
        <f t="shared" si="38"/>
        <v>102040401</v>
      </c>
      <c r="AK607" s="49"/>
      <c r="AL607" s="49" t="s">
        <v>18</v>
      </c>
      <c r="AM607" t="s">
        <v>1391</v>
      </c>
      <c r="AN607" s="151">
        <v>102040401</v>
      </c>
      <c r="AO607" s="49" t="s">
        <v>327</v>
      </c>
    </row>
    <row r="608" spans="36:41" x14ac:dyDescent="0.25">
      <c r="AJ608" s="151">
        <f t="shared" si="38"/>
        <v>102050000</v>
      </c>
      <c r="AK608" s="49"/>
      <c r="AL608" s="49" t="s">
        <v>18</v>
      </c>
      <c r="AM608" t="s">
        <v>1415</v>
      </c>
      <c r="AN608" s="151">
        <v>102050000</v>
      </c>
      <c r="AO608" s="49" t="s">
        <v>1414</v>
      </c>
    </row>
    <row r="609" spans="36:41" x14ac:dyDescent="0.25">
      <c r="AJ609" s="151">
        <f t="shared" si="38"/>
        <v>102050101</v>
      </c>
      <c r="AK609" s="49"/>
      <c r="AL609" s="49" t="s">
        <v>18</v>
      </c>
      <c r="AM609" t="s">
        <v>1416</v>
      </c>
      <c r="AN609" s="151">
        <v>102050101</v>
      </c>
      <c r="AO609" s="49" t="s">
        <v>1414</v>
      </c>
    </row>
    <row r="610" spans="36:41" x14ac:dyDescent="0.25">
      <c r="AJ610" s="151">
        <f t="shared" si="38"/>
        <v>102050102</v>
      </c>
      <c r="AK610" s="49"/>
      <c r="AL610" s="49" t="s">
        <v>18</v>
      </c>
      <c r="AM610" t="s">
        <v>1417</v>
      </c>
      <c r="AN610" s="151">
        <v>102050102</v>
      </c>
      <c r="AO610" s="49" t="s">
        <v>1414</v>
      </c>
    </row>
    <row r="611" spans="36:41" x14ac:dyDescent="0.25">
      <c r="AJ611" s="151">
        <f t="shared" si="38"/>
        <v>102050103</v>
      </c>
      <c r="AK611" s="49"/>
      <c r="AL611" s="49" t="s">
        <v>18</v>
      </c>
      <c r="AM611" t="s">
        <v>1418</v>
      </c>
      <c r="AN611" s="151">
        <v>102050103</v>
      </c>
      <c r="AO611" s="49" t="s">
        <v>1414</v>
      </c>
    </row>
    <row r="612" spans="36:41" x14ac:dyDescent="0.25">
      <c r="AJ612" s="151">
        <f t="shared" si="38"/>
        <v>102050201</v>
      </c>
      <c r="AK612" s="49"/>
      <c r="AL612" s="49" t="s">
        <v>18</v>
      </c>
      <c r="AM612" t="s">
        <v>1285</v>
      </c>
      <c r="AN612" s="151">
        <v>102050201</v>
      </c>
      <c r="AO612" s="49" t="s">
        <v>337</v>
      </c>
    </row>
    <row r="613" spans="36:41" x14ac:dyDescent="0.25">
      <c r="AJ613" s="151">
        <f t="shared" si="38"/>
        <v>102050301</v>
      </c>
      <c r="AK613" s="49"/>
      <c r="AL613" s="49" t="s">
        <v>18</v>
      </c>
      <c r="AM613" t="s">
        <v>1286</v>
      </c>
      <c r="AN613" s="151">
        <v>102050301</v>
      </c>
      <c r="AO613" s="49" t="s">
        <v>337</v>
      </c>
    </row>
    <row r="614" spans="36:41" x14ac:dyDescent="0.25">
      <c r="AJ614" s="151">
        <f t="shared" si="38"/>
        <v>102050302</v>
      </c>
      <c r="AK614" s="49"/>
      <c r="AL614" s="49" t="s">
        <v>18</v>
      </c>
      <c r="AM614" t="s">
        <v>1287</v>
      </c>
      <c r="AN614" s="151">
        <v>102050302</v>
      </c>
      <c r="AO614" s="49" t="s">
        <v>337</v>
      </c>
    </row>
    <row r="615" spans="36:41" x14ac:dyDescent="0.25">
      <c r="AJ615" s="151">
        <f t="shared" si="38"/>
        <v>102060000</v>
      </c>
      <c r="AK615" s="49"/>
      <c r="AL615" s="49" t="s">
        <v>18</v>
      </c>
      <c r="AM615" t="s">
        <v>1288</v>
      </c>
      <c r="AN615" s="151">
        <v>102060000</v>
      </c>
      <c r="AO615" s="49" t="s">
        <v>337</v>
      </c>
    </row>
    <row r="616" spans="36:41" x14ac:dyDescent="0.25">
      <c r="AJ616" s="151">
        <f t="shared" si="38"/>
        <v>102060101</v>
      </c>
      <c r="AK616" s="49"/>
      <c r="AL616" s="49" t="s">
        <v>18</v>
      </c>
      <c r="AM616" t="s">
        <v>1289</v>
      </c>
      <c r="AN616" s="151">
        <v>102060101</v>
      </c>
      <c r="AO616" s="49" t="s">
        <v>337</v>
      </c>
    </row>
    <row r="617" spans="36:41" x14ac:dyDescent="0.25">
      <c r="AJ617" s="151">
        <f t="shared" si="38"/>
        <v>102060102</v>
      </c>
      <c r="AK617" s="49"/>
      <c r="AL617" s="49" t="s">
        <v>18</v>
      </c>
      <c r="AM617" t="s">
        <v>1290</v>
      </c>
      <c r="AN617" s="151">
        <v>102060102</v>
      </c>
      <c r="AO617" s="49" t="s">
        <v>337</v>
      </c>
    </row>
    <row r="618" spans="36:41" x14ac:dyDescent="0.25">
      <c r="AJ618" s="151">
        <f t="shared" si="38"/>
        <v>102060201</v>
      </c>
      <c r="AK618" s="49"/>
      <c r="AL618" s="49" t="s">
        <v>18</v>
      </c>
      <c r="AM618" t="s">
        <v>1291</v>
      </c>
      <c r="AN618" s="151">
        <v>102060201</v>
      </c>
      <c r="AO618" s="49" t="s">
        <v>337</v>
      </c>
    </row>
    <row r="619" spans="36:41" x14ac:dyDescent="0.25">
      <c r="AJ619" s="151">
        <f t="shared" si="38"/>
        <v>102060301</v>
      </c>
      <c r="AK619" s="49"/>
      <c r="AL619" s="49" t="s">
        <v>18</v>
      </c>
      <c r="AM619" t="s">
        <v>1292</v>
      </c>
      <c r="AN619" s="151">
        <v>102060301</v>
      </c>
      <c r="AO619" s="49" t="s">
        <v>337</v>
      </c>
    </row>
    <row r="620" spans="36:41" x14ac:dyDescent="0.25">
      <c r="AJ620" s="151">
        <f t="shared" si="38"/>
        <v>102070000</v>
      </c>
      <c r="AK620" s="49"/>
      <c r="AL620" s="49" t="s">
        <v>18</v>
      </c>
      <c r="AM620" t="s">
        <v>330</v>
      </c>
      <c r="AN620" s="151">
        <v>102070000</v>
      </c>
      <c r="AO620" s="49" t="s">
        <v>337</v>
      </c>
    </row>
    <row r="621" spans="36:41" x14ac:dyDescent="0.25">
      <c r="AJ621" s="151">
        <f t="shared" si="38"/>
        <v>102070101</v>
      </c>
      <c r="AK621" s="49"/>
      <c r="AL621" s="49" t="s">
        <v>18</v>
      </c>
      <c r="AM621" t="s">
        <v>1419</v>
      </c>
      <c r="AN621" s="151">
        <v>102070101</v>
      </c>
      <c r="AO621" s="49" t="s">
        <v>1414</v>
      </c>
    </row>
    <row r="622" spans="36:41" x14ac:dyDescent="0.25">
      <c r="AJ622" s="151">
        <f t="shared" si="38"/>
        <v>102070102</v>
      </c>
      <c r="AK622" s="49"/>
      <c r="AL622" s="49" t="s">
        <v>18</v>
      </c>
      <c r="AM622" t="s">
        <v>1420</v>
      </c>
      <c r="AN622" s="151">
        <v>102070102</v>
      </c>
      <c r="AO622" s="49" t="s">
        <v>1414</v>
      </c>
    </row>
    <row r="623" spans="36:41" x14ac:dyDescent="0.25">
      <c r="AJ623" s="151">
        <f t="shared" si="38"/>
        <v>102070201</v>
      </c>
      <c r="AK623" s="49"/>
      <c r="AL623" s="49" t="s">
        <v>18</v>
      </c>
      <c r="AM623" t="s">
        <v>1421</v>
      </c>
      <c r="AN623" s="151">
        <v>102070201</v>
      </c>
      <c r="AO623" s="49" t="s">
        <v>1414</v>
      </c>
    </row>
    <row r="624" spans="36:41" x14ac:dyDescent="0.25">
      <c r="AJ624" s="151">
        <f t="shared" si="38"/>
        <v>102070301</v>
      </c>
      <c r="AK624" s="49"/>
      <c r="AL624" s="49" t="s">
        <v>18</v>
      </c>
      <c r="AM624" t="s">
        <v>1422</v>
      </c>
      <c r="AN624" s="151">
        <v>102070301</v>
      </c>
      <c r="AO624" s="49" t="s">
        <v>1414</v>
      </c>
    </row>
    <row r="625" spans="36:41" x14ac:dyDescent="0.25">
      <c r="AJ625" s="151">
        <f t="shared" si="38"/>
        <v>102070302</v>
      </c>
      <c r="AK625" s="49"/>
      <c r="AL625" s="49" t="s">
        <v>18</v>
      </c>
      <c r="AM625" t="s">
        <v>1423</v>
      </c>
      <c r="AN625" s="151">
        <v>102070302</v>
      </c>
      <c r="AO625" s="49" t="s">
        <v>1414</v>
      </c>
    </row>
    <row r="626" spans="36:41" x14ac:dyDescent="0.25">
      <c r="AJ626" s="151">
        <f t="shared" si="38"/>
        <v>102070401</v>
      </c>
      <c r="AK626" s="49"/>
      <c r="AL626" s="49" t="s">
        <v>18</v>
      </c>
      <c r="AM626" t="s">
        <v>1392</v>
      </c>
      <c r="AN626" s="151">
        <v>102070401</v>
      </c>
      <c r="AO626" s="49" t="s">
        <v>327</v>
      </c>
    </row>
    <row r="627" spans="36:41" x14ac:dyDescent="0.25">
      <c r="AJ627" s="151">
        <f t="shared" si="38"/>
        <v>102070501</v>
      </c>
      <c r="AK627" s="49"/>
      <c r="AL627" s="49" t="s">
        <v>18</v>
      </c>
      <c r="AM627" t="s">
        <v>1393</v>
      </c>
      <c r="AN627" s="151">
        <v>102070501</v>
      </c>
      <c r="AO627" s="49" t="s">
        <v>327</v>
      </c>
    </row>
    <row r="628" spans="36:41" x14ac:dyDescent="0.25">
      <c r="AJ628" s="151">
        <f t="shared" si="38"/>
        <v>102070601</v>
      </c>
      <c r="AK628" s="49"/>
      <c r="AL628" s="49" t="s">
        <v>18</v>
      </c>
      <c r="AM628" t="s">
        <v>1394</v>
      </c>
      <c r="AN628" s="151">
        <v>102070601</v>
      </c>
      <c r="AO628" s="49" t="s">
        <v>327</v>
      </c>
    </row>
    <row r="629" spans="36:41" x14ac:dyDescent="0.25">
      <c r="AJ629" s="151">
        <f t="shared" si="38"/>
        <v>102080000</v>
      </c>
      <c r="AK629" s="49"/>
      <c r="AL629" s="49" t="s">
        <v>18</v>
      </c>
      <c r="AM629" t="s">
        <v>20</v>
      </c>
      <c r="AN629" s="151">
        <v>102080000</v>
      </c>
      <c r="AO629" s="49" t="s">
        <v>337</v>
      </c>
    </row>
    <row r="630" spans="36:41" x14ac:dyDescent="0.25">
      <c r="AJ630" s="151">
        <f t="shared" si="38"/>
        <v>102080101</v>
      </c>
      <c r="AK630" s="49"/>
      <c r="AL630" s="49" t="s">
        <v>18</v>
      </c>
      <c r="AM630" t="s">
        <v>1293</v>
      </c>
      <c r="AN630" s="151">
        <v>102080101</v>
      </c>
      <c r="AO630" s="49" t="s">
        <v>337</v>
      </c>
    </row>
    <row r="631" spans="36:41" x14ac:dyDescent="0.25">
      <c r="AJ631" s="151">
        <f t="shared" si="38"/>
        <v>102080201</v>
      </c>
      <c r="AK631" s="49"/>
      <c r="AL631" s="49" t="s">
        <v>18</v>
      </c>
      <c r="AM631" t="s">
        <v>1294</v>
      </c>
      <c r="AN631" s="151">
        <v>102080201</v>
      </c>
      <c r="AO631" s="49" t="s">
        <v>337</v>
      </c>
    </row>
    <row r="632" spans="36:41" x14ac:dyDescent="0.25">
      <c r="AJ632" s="151">
        <f t="shared" si="38"/>
        <v>102080301</v>
      </c>
      <c r="AK632" s="49"/>
      <c r="AL632" s="49" t="s">
        <v>18</v>
      </c>
      <c r="AM632" t="s">
        <v>1295</v>
      </c>
      <c r="AN632" s="151">
        <v>102080301</v>
      </c>
      <c r="AO632" s="49" t="s">
        <v>337</v>
      </c>
    </row>
    <row r="633" spans="36:41" x14ac:dyDescent="0.25">
      <c r="AJ633" s="151">
        <f t="shared" si="38"/>
        <v>102080302</v>
      </c>
      <c r="AK633" s="49"/>
      <c r="AL633" s="49" t="s">
        <v>18</v>
      </c>
      <c r="AM633" t="s">
        <v>1296</v>
      </c>
      <c r="AN633" s="151">
        <v>102080302</v>
      </c>
      <c r="AO633" s="49" t="s">
        <v>337</v>
      </c>
    </row>
    <row r="634" spans="36:41" x14ac:dyDescent="0.25">
      <c r="AJ634" s="151">
        <f t="shared" si="38"/>
        <v>102090000</v>
      </c>
      <c r="AK634" s="49"/>
      <c r="AL634" s="49" t="s">
        <v>18</v>
      </c>
      <c r="AM634" t="s">
        <v>1297</v>
      </c>
      <c r="AN634" s="151">
        <v>102090000</v>
      </c>
      <c r="AO634" s="49" t="s">
        <v>337</v>
      </c>
    </row>
    <row r="635" spans="36:41" x14ac:dyDescent="0.25">
      <c r="AJ635" s="151">
        <f t="shared" si="38"/>
        <v>102090101</v>
      </c>
      <c r="AK635" s="49"/>
      <c r="AL635" s="49" t="s">
        <v>18</v>
      </c>
      <c r="AM635" t="s">
        <v>1298</v>
      </c>
      <c r="AN635" s="151">
        <v>102090101</v>
      </c>
      <c r="AO635" s="49" t="s">
        <v>337</v>
      </c>
    </row>
    <row r="636" spans="36:41" x14ac:dyDescent="0.25">
      <c r="AJ636" s="151">
        <f t="shared" si="38"/>
        <v>102090102</v>
      </c>
      <c r="AK636" s="49"/>
      <c r="AL636" s="49" t="s">
        <v>18</v>
      </c>
      <c r="AM636" t="s">
        <v>1299</v>
      </c>
      <c r="AN636" s="151">
        <v>102090102</v>
      </c>
      <c r="AO636" s="49" t="s">
        <v>337</v>
      </c>
    </row>
    <row r="637" spans="36:41" x14ac:dyDescent="0.25">
      <c r="AJ637" s="151">
        <f t="shared" si="38"/>
        <v>102090201</v>
      </c>
      <c r="AK637" s="49"/>
      <c r="AL637" s="49" t="s">
        <v>18</v>
      </c>
      <c r="AM637" t="s">
        <v>1300</v>
      </c>
      <c r="AN637" s="151">
        <v>102090201</v>
      </c>
      <c r="AO637" s="49" t="s">
        <v>337</v>
      </c>
    </row>
    <row r="638" spans="36:41" x14ac:dyDescent="0.25">
      <c r="AJ638" s="151">
        <f t="shared" si="38"/>
        <v>102100000</v>
      </c>
      <c r="AK638" s="49"/>
      <c r="AL638" s="49" t="s">
        <v>18</v>
      </c>
      <c r="AM638" t="s">
        <v>1301</v>
      </c>
      <c r="AN638" s="151">
        <v>102100000</v>
      </c>
      <c r="AO638" s="49" t="s">
        <v>337</v>
      </c>
    </row>
    <row r="639" spans="36:41" x14ac:dyDescent="0.25">
      <c r="AJ639" s="151">
        <f t="shared" si="38"/>
        <v>102100101</v>
      </c>
      <c r="AK639" s="49"/>
      <c r="AL639" s="49" t="s">
        <v>18</v>
      </c>
      <c r="AM639" t="s">
        <v>1302</v>
      </c>
      <c r="AN639" s="151">
        <v>102100101</v>
      </c>
      <c r="AO639" s="49" t="s">
        <v>337</v>
      </c>
    </row>
    <row r="640" spans="36:41" x14ac:dyDescent="0.25">
      <c r="AJ640" s="151">
        <f t="shared" si="38"/>
        <v>102100102</v>
      </c>
      <c r="AK640" s="49"/>
      <c r="AL640" s="49" t="s">
        <v>18</v>
      </c>
      <c r="AM640" t="s">
        <v>1303</v>
      </c>
      <c r="AN640" s="151">
        <v>102100102</v>
      </c>
      <c r="AO640" s="49" t="s">
        <v>337</v>
      </c>
    </row>
    <row r="641" spans="36:41" x14ac:dyDescent="0.25">
      <c r="AJ641" s="151">
        <f t="shared" si="38"/>
        <v>102110000</v>
      </c>
      <c r="AK641" s="49"/>
      <c r="AL641" s="49" t="s">
        <v>18</v>
      </c>
      <c r="AM641" t="s">
        <v>1304</v>
      </c>
      <c r="AN641" s="151">
        <v>102110000</v>
      </c>
      <c r="AO641" s="49" t="s">
        <v>337</v>
      </c>
    </row>
    <row r="642" spans="36:41" x14ac:dyDescent="0.25">
      <c r="AJ642" s="151">
        <f t="shared" si="38"/>
        <v>102110101</v>
      </c>
      <c r="AK642" s="49"/>
      <c r="AL642" s="49" t="s">
        <v>18</v>
      </c>
      <c r="AM642" t="s">
        <v>1305</v>
      </c>
      <c r="AN642" s="151">
        <v>102110101</v>
      </c>
      <c r="AO642" s="49" t="s">
        <v>337</v>
      </c>
    </row>
    <row r="643" spans="36:41" x14ac:dyDescent="0.25">
      <c r="AJ643" s="151">
        <f t="shared" si="38"/>
        <v>102110102</v>
      </c>
      <c r="AK643" s="49"/>
      <c r="AL643" s="49" t="s">
        <v>18</v>
      </c>
      <c r="AM643" t="s">
        <v>1306</v>
      </c>
      <c r="AN643" s="151">
        <v>102110102</v>
      </c>
      <c r="AO643" s="49" t="s">
        <v>337</v>
      </c>
    </row>
    <row r="644" spans="36:41" x14ac:dyDescent="0.25">
      <c r="AJ644" s="151">
        <f t="shared" si="38"/>
        <v>102110201</v>
      </c>
      <c r="AK644" s="49"/>
      <c r="AL644" s="49" t="s">
        <v>18</v>
      </c>
      <c r="AM644" t="s">
        <v>1307</v>
      </c>
      <c r="AN644" s="151">
        <v>102110201</v>
      </c>
      <c r="AO644" s="49" t="s">
        <v>337</v>
      </c>
    </row>
    <row r="645" spans="36:41" x14ac:dyDescent="0.25">
      <c r="AJ645" s="151">
        <f t="shared" si="38"/>
        <v>103000000</v>
      </c>
      <c r="AK645" s="49"/>
      <c r="AL645" s="49" t="s">
        <v>18</v>
      </c>
      <c r="AM645" t="s">
        <v>1446</v>
      </c>
      <c r="AN645" s="151">
        <v>103000000</v>
      </c>
      <c r="AO645" s="49" t="s">
        <v>1414</v>
      </c>
    </row>
    <row r="646" spans="36:41" x14ac:dyDescent="0.25">
      <c r="AJ646" s="151">
        <f t="shared" si="38"/>
        <v>103010000</v>
      </c>
      <c r="AK646" s="49"/>
      <c r="AL646" s="49" t="s">
        <v>18</v>
      </c>
      <c r="AM646" t="s">
        <v>1447</v>
      </c>
      <c r="AN646" s="151">
        <v>103010000</v>
      </c>
      <c r="AO646" s="49" t="s">
        <v>327</v>
      </c>
    </row>
    <row r="647" spans="36:41" x14ac:dyDescent="0.25">
      <c r="AJ647" s="151">
        <f t="shared" ref="AJ647:AJ710" si="39">$AN647</f>
        <v>103010101</v>
      </c>
      <c r="AK647" s="49"/>
      <c r="AL647" s="49" t="s">
        <v>18</v>
      </c>
      <c r="AM647" t="s">
        <v>1448</v>
      </c>
      <c r="AN647" s="151">
        <v>103010101</v>
      </c>
      <c r="AO647" s="49" t="s">
        <v>327</v>
      </c>
    </row>
    <row r="648" spans="36:41" x14ac:dyDescent="0.25">
      <c r="AJ648" s="151">
        <f t="shared" si="39"/>
        <v>103010102</v>
      </c>
      <c r="AK648" s="49"/>
      <c r="AL648" s="49" t="s">
        <v>18</v>
      </c>
      <c r="AM648" t="s">
        <v>1449</v>
      </c>
      <c r="AN648" s="151">
        <v>103010102</v>
      </c>
      <c r="AO648" s="49" t="s">
        <v>327</v>
      </c>
    </row>
    <row r="649" spans="36:41" x14ac:dyDescent="0.25">
      <c r="AJ649" s="151">
        <f t="shared" si="39"/>
        <v>103010201</v>
      </c>
      <c r="AK649" s="49"/>
      <c r="AL649" s="49" t="s">
        <v>18</v>
      </c>
      <c r="AM649" t="s">
        <v>1450</v>
      </c>
      <c r="AN649" s="151">
        <v>103010201</v>
      </c>
      <c r="AO649" s="49" t="s">
        <v>327</v>
      </c>
    </row>
    <row r="650" spans="36:41" x14ac:dyDescent="0.25">
      <c r="AJ650" s="151">
        <f t="shared" si="39"/>
        <v>103010202</v>
      </c>
      <c r="AK650" s="49"/>
      <c r="AL650" s="49" t="s">
        <v>18</v>
      </c>
      <c r="AM650" t="s">
        <v>1451</v>
      </c>
      <c r="AN650" s="151">
        <v>103010202</v>
      </c>
      <c r="AO650" s="49" t="s">
        <v>327</v>
      </c>
    </row>
    <row r="651" spans="36:41" x14ac:dyDescent="0.25">
      <c r="AJ651" s="151">
        <f t="shared" si="39"/>
        <v>103020000</v>
      </c>
      <c r="AK651" s="49"/>
      <c r="AL651" s="49" t="s">
        <v>18</v>
      </c>
      <c r="AM651" t="s">
        <v>1452</v>
      </c>
      <c r="AN651" s="151">
        <v>103020000</v>
      </c>
      <c r="AO651" s="49" t="s">
        <v>327</v>
      </c>
    </row>
    <row r="652" spans="36:41" x14ac:dyDescent="0.25">
      <c r="AJ652" s="151">
        <f t="shared" si="39"/>
        <v>103020101</v>
      </c>
      <c r="AK652" s="49"/>
      <c r="AL652" s="49" t="s">
        <v>18</v>
      </c>
      <c r="AM652" t="s">
        <v>1453</v>
      </c>
      <c r="AN652" s="151">
        <v>103020101</v>
      </c>
      <c r="AO652" s="49" t="s">
        <v>327</v>
      </c>
    </row>
    <row r="653" spans="36:41" x14ac:dyDescent="0.25">
      <c r="AJ653" s="151">
        <f t="shared" si="39"/>
        <v>103020102</v>
      </c>
      <c r="AK653" s="49"/>
      <c r="AL653" s="49" t="s">
        <v>18</v>
      </c>
      <c r="AM653" t="s">
        <v>1454</v>
      </c>
      <c r="AN653" s="151">
        <v>103020102</v>
      </c>
      <c r="AO653" s="49" t="s">
        <v>327</v>
      </c>
    </row>
    <row r="654" spans="36:41" x14ac:dyDescent="0.25">
      <c r="AJ654" s="151">
        <f t="shared" si="39"/>
        <v>103020103</v>
      </c>
      <c r="AK654" s="49"/>
      <c r="AL654" s="49" t="s">
        <v>18</v>
      </c>
      <c r="AM654" t="s">
        <v>1455</v>
      </c>
      <c r="AN654" s="151">
        <v>103020103</v>
      </c>
      <c r="AO654" s="49" t="s">
        <v>327</v>
      </c>
    </row>
    <row r="655" spans="36:41" x14ac:dyDescent="0.25">
      <c r="AJ655" s="151">
        <f t="shared" si="39"/>
        <v>103020104</v>
      </c>
      <c r="AK655" s="49"/>
      <c r="AL655" s="49" t="s">
        <v>18</v>
      </c>
      <c r="AM655" t="s">
        <v>1456</v>
      </c>
      <c r="AN655" s="151">
        <v>103020104</v>
      </c>
      <c r="AO655" s="49" t="s">
        <v>327</v>
      </c>
    </row>
    <row r="656" spans="36:41" x14ac:dyDescent="0.25">
      <c r="AJ656" s="151">
        <f t="shared" si="39"/>
        <v>103020105</v>
      </c>
      <c r="AK656" s="49"/>
      <c r="AL656" s="49" t="s">
        <v>18</v>
      </c>
      <c r="AM656" t="s">
        <v>1457</v>
      </c>
      <c r="AN656" s="151">
        <v>103020105</v>
      </c>
      <c r="AO656" s="49" t="s">
        <v>327</v>
      </c>
    </row>
    <row r="657" spans="36:41" x14ac:dyDescent="0.25">
      <c r="AJ657" s="151">
        <f t="shared" si="39"/>
        <v>103020201</v>
      </c>
      <c r="AK657" s="49"/>
      <c r="AL657" s="49" t="s">
        <v>18</v>
      </c>
      <c r="AM657" t="s">
        <v>1458</v>
      </c>
      <c r="AN657" s="151">
        <v>103020201</v>
      </c>
      <c r="AO657" s="49" t="s">
        <v>327</v>
      </c>
    </row>
    <row r="658" spans="36:41" x14ac:dyDescent="0.25">
      <c r="AJ658" s="151">
        <f t="shared" si="39"/>
        <v>103030000</v>
      </c>
      <c r="AK658" s="49"/>
      <c r="AL658" s="49" t="s">
        <v>18</v>
      </c>
      <c r="AM658" t="s">
        <v>1459</v>
      </c>
      <c r="AN658" s="151">
        <v>103030000</v>
      </c>
      <c r="AO658" s="49" t="s">
        <v>1414</v>
      </c>
    </row>
    <row r="659" spans="36:41" x14ac:dyDescent="0.25">
      <c r="AJ659" s="151">
        <f t="shared" si="39"/>
        <v>103030101</v>
      </c>
      <c r="AK659" s="49"/>
      <c r="AL659" s="49" t="s">
        <v>18</v>
      </c>
      <c r="AM659" t="s">
        <v>1460</v>
      </c>
      <c r="AN659" s="151">
        <v>103030101</v>
      </c>
      <c r="AO659" s="49" t="s">
        <v>327</v>
      </c>
    </row>
    <row r="660" spans="36:41" x14ac:dyDescent="0.25">
      <c r="AJ660" s="151">
        <f t="shared" si="39"/>
        <v>103030102</v>
      </c>
      <c r="AK660" s="49"/>
      <c r="AL660" s="49" t="s">
        <v>18</v>
      </c>
      <c r="AM660" t="s">
        <v>1461</v>
      </c>
      <c r="AN660" s="151">
        <v>103030102</v>
      </c>
      <c r="AO660" s="49" t="s">
        <v>337</v>
      </c>
    </row>
    <row r="661" spans="36:41" x14ac:dyDescent="0.25">
      <c r="AJ661" s="151">
        <f t="shared" si="39"/>
        <v>103040000</v>
      </c>
      <c r="AK661" s="49"/>
      <c r="AL661" s="49" t="s">
        <v>18</v>
      </c>
      <c r="AM661" t="s">
        <v>1462</v>
      </c>
      <c r="AN661" s="151">
        <v>103040000</v>
      </c>
      <c r="AO661" s="49" t="s">
        <v>337</v>
      </c>
    </row>
    <row r="662" spans="36:41" x14ac:dyDescent="0.25">
      <c r="AJ662" s="151">
        <f t="shared" si="39"/>
        <v>103040101</v>
      </c>
      <c r="AK662" s="49"/>
      <c r="AL662" s="49" t="s">
        <v>18</v>
      </c>
      <c r="AM662" t="s">
        <v>1463</v>
      </c>
      <c r="AN662" s="151">
        <v>103040101</v>
      </c>
      <c r="AO662" s="49" t="s">
        <v>337</v>
      </c>
    </row>
    <row r="663" spans="36:41" x14ac:dyDescent="0.25">
      <c r="AJ663" s="151">
        <f t="shared" si="39"/>
        <v>103040102</v>
      </c>
      <c r="AK663" s="49"/>
      <c r="AL663" s="49" t="s">
        <v>18</v>
      </c>
      <c r="AM663" t="s">
        <v>1464</v>
      </c>
      <c r="AN663" s="151">
        <v>103040102</v>
      </c>
      <c r="AO663" s="49" t="s">
        <v>337</v>
      </c>
    </row>
    <row r="664" spans="36:41" x14ac:dyDescent="0.25">
      <c r="AJ664" s="151">
        <f t="shared" si="39"/>
        <v>103040103</v>
      </c>
      <c r="AK664" s="49"/>
      <c r="AL664" s="49" t="s">
        <v>18</v>
      </c>
      <c r="AM664" t="s">
        <v>1465</v>
      </c>
      <c r="AN664" s="151">
        <v>103040103</v>
      </c>
      <c r="AO664" s="49" t="s">
        <v>337</v>
      </c>
    </row>
    <row r="665" spans="36:41" x14ac:dyDescent="0.25">
      <c r="AJ665" s="151">
        <f t="shared" si="39"/>
        <v>103050000</v>
      </c>
      <c r="AK665" s="49"/>
      <c r="AL665" s="49" t="s">
        <v>18</v>
      </c>
      <c r="AM665" t="s">
        <v>1466</v>
      </c>
      <c r="AN665" s="151">
        <v>103050000</v>
      </c>
      <c r="AO665" s="49" t="s">
        <v>337</v>
      </c>
    </row>
    <row r="666" spans="36:41" x14ac:dyDescent="0.25">
      <c r="AJ666" s="151">
        <f t="shared" si="39"/>
        <v>103050101</v>
      </c>
      <c r="AK666" s="49"/>
      <c r="AL666" s="49" t="s">
        <v>18</v>
      </c>
      <c r="AM666" t="s">
        <v>1467</v>
      </c>
      <c r="AN666" s="151">
        <v>103050101</v>
      </c>
      <c r="AO666" s="49" t="s">
        <v>337</v>
      </c>
    </row>
    <row r="667" spans="36:41" x14ac:dyDescent="0.25">
      <c r="AJ667" s="151">
        <f t="shared" si="39"/>
        <v>103050102</v>
      </c>
      <c r="AK667" s="49"/>
      <c r="AL667" s="49" t="s">
        <v>18</v>
      </c>
      <c r="AM667" t="s">
        <v>1468</v>
      </c>
      <c r="AN667" s="151">
        <v>103050102</v>
      </c>
      <c r="AO667" s="49" t="s">
        <v>337</v>
      </c>
    </row>
    <row r="668" spans="36:41" x14ac:dyDescent="0.25">
      <c r="AJ668" s="151">
        <f t="shared" si="39"/>
        <v>103050103</v>
      </c>
      <c r="AK668" s="49"/>
      <c r="AL668" s="49" t="s">
        <v>18</v>
      </c>
      <c r="AM668" t="s">
        <v>1469</v>
      </c>
      <c r="AN668" s="151">
        <v>103050103</v>
      </c>
      <c r="AO668" s="49" t="s">
        <v>337</v>
      </c>
    </row>
    <row r="669" spans="36:41" x14ac:dyDescent="0.25">
      <c r="AJ669" s="151">
        <f t="shared" si="39"/>
        <v>103060000</v>
      </c>
      <c r="AK669" s="49"/>
      <c r="AL669" s="49" t="s">
        <v>18</v>
      </c>
      <c r="AM669" t="s">
        <v>1470</v>
      </c>
      <c r="AN669" s="151">
        <v>103060000</v>
      </c>
      <c r="AO669" s="49" t="s">
        <v>337</v>
      </c>
    </row>
    <row r="670" spans="36:41" x14ac:dyDescent="0.25">
      <c r="AJ670" s="151">
        <f t="shared" si="39"/>
        <v>103060101</v>
      </c>
      <c r="AK670" s="49"/>
      <c r="AL670" s="49" t="s">
        <v>18</v>
      </c>
      <c r="AM670" t="s">
        <v>1471</v>
      </c>
      <c r="AN670" s="151">
        <v>103060101</v>
      </c>
      <c r="AO670" s="49" t="s">
        <v>337</v>
      </c>
    </row>
    <row r="671" spans="36:41" x14ac:dyDescent="0.25">
      <c r="AJ671" s="151">
        <f t="shared" si="39"/>
        <v>103060102</v>
      </c>
      <c r="AK671" s="49"/>
      <c r="AL671" s="49" t="s">
        <v>18</v>
      </c>
      <c r="AM671" t="s">
        <v>1472</v>
      </c>
      <c r="AN671" s="151">
        <v>103060102</v>
      </c>
      <c r="AO671" s="49" t="s">
        <v>337</v>
      </c>
    </row>
    <row r="672" spans="36:41" x14ac:dyDescent="0.25">
      <c r="AJ672" s="151">
        <f t="shared" si="39"/>
        <v>103070000</v>
      </c>
      <c r="AK672" s="49"/>
      <c r="AL672" s="49" t="s">
        <v>18</v>
      </c>
      <c r="AM672" t="s">
        <v>1308</v>
      </c>
      <c r="AN672" s="151">
        <v>103070000</v>
      </c>
      <c r="AO672" s="49" t="s">
        <v>337</v>
      </c>
    </row>
    <row r="673" spans="36:41" x14ac:dyDescent="0.25">
      <c r="AJ673" s="151">
        <f t="shared" si="39"/>
        <v>103070101</v>
      </c>
      <c r="AK673" s="49"/>
      <c r="AL673" s="49" t="s">
        <v>18</v>
      </c>
      <c r="AM673" t="s">
        <v>1424</v>
      </c>
      <c r="AN673" s="151">
        <v>103070101</v>
      </c>
      <c r="AO673" s="49" t="s">
        <v>1414</v>
      </c>
    </row>
    <row r="674" spans="36:41" x14ac:dyDescent="0.25">
      <c r="AJ674" s="151">
        <f t="shared" si="39"/>
        <v>103070102</v>
      </c>
      <c r="AK674" s="49"/>
      <c r="AL674" s="49" t="s">
        <v>18</v>
      </c>
      <c r="AM674" t="s">
        <v>1395</v>
      </c>
      <c r="AN674" s="151">
        <v>103070102</v>
      </c>
      <c r="AO674" s="49" t="s">
        <v>327</v>
      </c>
    </row>
    <row r="675" spans="36:41" x14ac:dyDescent="0.25">
      <c r="AJ675" s="151">
        <f t="shared" si="39"/>
        <v>103070201</v>
      </c>
      <c r="AK675" s="49"/>
      <c r="AL675" s="49" t="s">
        <v>18</v>
      </c>
      <c r="AM675" t="s">
        <v>1396</v>
      </c>
      <c r="AN675" s="151">
        <v>103070201</v>
      </c>
      <c r="AO675" s="49" t="s">
        <v>327</v>
      </c>
    </row>
    <row r="676" spans="36:41" x14ac:dyDescent="0.25">
      <c r="AJ676" s="151">
        <f t="shared" si="39"/>
        <v>103070301</v>
      </c>
      <c r="AK676" s="49"/>
      <c r="AL676" s="49" t="s">
        <v>18</v>
      </c>
      <c r="AM676" t="s">
        <v>1425</v>
      </c>
      <c r="AN676" s="151">
        <v>103070301</v>
      </c>
      <c r="AO676" s="49" t="s">
        <v>1414</v>
      </c>
    </row>
    <row r="677" spans="36:41" x14ac:dyDescent="0.25">
      <c r="AJ677" s="151">
        <f t="shared" si="39"/>
        <v>103070302</v>
      </c>
      <c r="AK677" s="49"/>
      <c r="AL677" s="49" t="s">
        <v>18</v>
      </c>
      <c r="AM677" t="s">
        <v>1309</v>
      </c>
      <c r="AN677" s="151">
        <v>103070302</v>
      </c>
      <c r="AO677" s="49" t="s">
        <v>337</v>
      </c>
    </row>
    <row r="678" spans="36:41" x14ac:dyDescent="0.25">
      <c r="AJ678" s="151">
        <f t="shared" si="39"/>
        <v>103070303</v>
      </c>
      <c r="AK678" s="49"/>
      <c r="AL678" s="49" t="s">
        <v>18</v>
      </c>
      <c r="AM678" t="s">
        <v>1310</v>
      </c>
      <c r="AN678" s="151">
        <v>103070303</v>
      </c>
      <c r="AO678" s="49" t="s">
        <v>337</v>
      </c>
    </row>
    <row r="679" spans="36:41" x14ac:dyDescent="0.25">
      <c r="AJ679" s="151">
        <f t="shared" si="39"/>
        <v>103070304</v>
      </c>
      <c r="AK679" s="49"/>
      <c r="AL679" s="49" t="s">
        <v>18</v>
      </c>
      <c r="AM679" t="s">
        <v>1311</v>
      </c>
      <c r="AN679" s="151">
        <v>103070304</v>
      </c>
      <c r="AO679" s="49" t="s">
        <v>337</v>
      </c>
    </row>
    <row r="680" spans="36:41" x14ac:dyDescent="0.25">
      <c r="AJ680" s="151">
        <f t="shared" si="39"/>
        <v>103070401</v>
      </c>
      <c r="AK680" s="49"/>
      <c r="AL680" s="49" t="s">
        <v>18</v>
      </c>
      <c r="AM680" t="s">
        <v>1426</v>
      </c>
      <c r="AN680" s="151">
        <v>103070401</v>
      </c>
      <c r="AO680" s="49" t="s">
        <v>1414</v>
      </c>
    </row>
    <row r="681" spans="36:41" x14ac:dyDescent="0.25">
      <c r="AJ681" s="151">
        <f t="shared" si="39"/>
        <v>103070501</v>
      </c>
      <c r="AK681" s="49"/>
      <c r="AL681" s="49" t="s">
        <v>18</v>
      </c>
      <c r="AM681" t="s">
        <v>1312</v>
      </c>
      <c r="AN681" s="151">
        <v>103070501</v>
      </c>
      <c r="AO681" s="49" t="s">
        <v>337</v>
      </c>
    </row>
    <row r="682" spans="36:41" x14ac:dyDescent="0.25">
      <c r="AJ682" s="151">
        <f t="shared" si="39"/>
        <v>103070601</v>
      </c>
      <c r="AK682" s="49"/>
      <c r="AL682" s="49" t="s">
        <v>18</v>
      </c>
      <c r="AM682" t="s">
        <v>1313</v>
      </c>
      <c r="AN682" s="151">
        <v>103070601</v>
      </c>
      <c r="AO682" s="49" t="s">
        <v>337</v>
      </c>
    </row>
    <row r="683" spans="36:41" x14ac:dyDescent="0.25">
      <c r="AJ683" s="151">
        <f t="shared" si="39"/>
        <v>103070602</v>
      </c>
      <c r="AK683" s="49"/>
      <c r="AL683" s="49" t="s">
        <v>18</v>
      </c>
      <c r="AM683" t="s">
        <v>1314</v>
      </c>
      <c r="AN683" s="151">
        <v>103070602</v>
      </c>
      <c r="AO683" s="49" t="s">
        <v>337</v>
      </c>
    </row>
    <row r="684" spans="36:41" x14ac:dyDescent="0.25">
      <c r="AJ684" s="151">
        <f t="shared" si="39"/>
        <v>103080000</v>
      </c>
      <c r="AK684" s="49"/>
      <c r="AL684" s="49" t="s">
        <v>18</v>
      </c>
      <c r="AM684" t="s">
        <v>1315</v>
      </c>
      <c r="AN684" s="151">
        <v>103080000</v>
      </c>
      <c r="AO684" s="49" t="s">
        <v>337</v>
      </c>
    </row>
    <row r="685" spans="36:41" x14ac:dyDescent="0.25">
      <c r="AJ685" s="151">
        <f t="shared" si="39"/>
        <v>103080101</v>
      </c>
      <c r="AK685" s="49"/>
      <c r="AL685" s="49" t="s">
        <v>18</v>
      </c>
      <c r="AM685" t="s">
        <v>1316</v>
      </c>
      <c r="AN685" s="151">
        <v>103080101</v>
      </c>
      <c r="AO685" s="49" t="s">
        <v>337</v>
      </c>
    </row>
    <row r="686" spans="36:41" x14ac:dyDescent="0.25">
      <c r="AJ686" s="151">
        <f t="shared" si="39"/>
        <v>103080102</v>
      </c>
      <c r="AK686" s="49"/>
      <c r="AL686" s="49" t="s">
        <v>18</v>
      </c>
      <c r="AM686" t="s">
        <v>1317</v>
      </c>
      <c r="AN686" s="151">
        <v>103080102</v>
      </c>
      <c r="AO686" s="49" t="s">
        <v>337</v>
      </c>
    </row>
    <row r="687" spans="36:41" x14ac:dyDescent="0.25">
      <c r="AJ687" s="151">
        <f t="shared" si="39"/>
        <v>103080201</v>
      </c>
      <c r="AK687" s="49"/>
      <c r="AL687" s="49" t="s">
        <v>18</v>
      </c>
      <c r="AM687" t="s">
        <v>21</v>
      </c>
      <c r="AN687" s="151">
        <v>103080201</v>
      </c>
      <c r="AO687" s="49" t="s">
        <v>337</v>
      </c>
    </row>
    <row r="688" spans="36:41" x14ac:dyDescent="0.25">
      <c r="AJ688" s="151">
        <f t="shared" si="39"/>
        <v>104000000</v>
      </c>
      <c r="AK688" s="49"/>
      <c r="AL688" s="49" t="s">
        <v>18</v>
      </c>
      <c r="AM688" t="s">
        <v>1397</v>
      </c>
      <c r="AN688" s="151">
        <v>104000000</v>
      </c>
      <c r="AO688" s="49" t="s">
        <v>327</v>
      </c>
    </row>
    <row r="689" spans="36:41" x14ac:dyDescent="0.25">
      <c r="AJ689" s="151">
        <f t="shared" si="39"/>
        <v>104010000</v>
      </c>
      <c r="AK689" s="49"/>
      <c r="AL689" s="49" t="s">
        <v>18</v>
      </c>
      <c r="AM689" t="s">
        <v>334</v>
      </c>
      <c r="AN689" s="151">
        <v>104010000</v>
      </c>
      <c r="AO689" s="49" t="s">
        <v>327</v>
      </c>
    </row>
    <row r="690" spans="36:41" x14ac:dyDescent="0.25">
      <c r="AJ690" s="151">
        <f t="shared" si="39"/>
        <v>104010101</v>
      </c>
      <c r="AK690" s="49"/>
      <c r="AL690" s="49" t="s">
        <v>18</v>
      </c>
      <c r="AM690" t="s">
        <v>1398</v>
      </c>
      <c r="AN690" s="151">
        <v>104010101</v>
      </c>
      <c r="AO690" s="49" t="s">
        <v>327</v>
      </c>
    </row>
    <row r="691" spans="36:41" x14ac:dyDescent="0.25">
      <c r="AJ691" s="151">
        <f t="shared" si="39"/>
        <v>104010201</v>
      </c>
      <c r="AK691" s="49"/>
      <c r="AL691" s="49" t="s">
        <v>18</v>
      </c>
      <c r="AM691" t="s">
        <v>1399</v>
      </c>
      <c r="AN691" s="151">
        <v>104010201</v>
      </c>
      <c r="AO691" s="49" t="s">
        <v>327</v>
      </c>
    </row>
    <row r="692" spans="36:41" x14ac:dyDescent="0.25">
      <c r="AJ692" s="151">
        <f t="shared" si="39"/>
        <v>104010301</v>
      </c>
      <c r="AK692" s="49"/>
      <c r="AL692" s="49" t="s">
        <v>18</v>
      </c>
      <c r="AM692" t="s">
        <v>1400</v>
      </c>
      <c r="AN692" s="151">
        <v>104010301</v>
      </c>
      <c r="AO692" s="49" t="s">
        <v>327</v>
      </c>
    </row>
    <row r="693" spans="36:41" x14ac:dyDescent="0.25">
      <c r="AJ693" s="151">
        <f t="shared" si="39"/>
        <v>104010401</v>
      </c>
      <c r="AK693" s="49"/>
      <c r="AL693" s="49" t="s">
        <v>18</v>
      </c>
      <c r="AM693" t="s">
        <v>1401</v>
      </c>
      <c r="AN693" s="151">
        <v>104010401</v>
      </c>
      <c r="AO693" s="49" t="s">
        <v>327</v>
      </c>
    </row>
    <row r="694" spans="36:41" x14ac:dyDescent="0.25">
      <c r="AJ694" s="151">
        <f t="shared" si="39"/>
        <v>104010402</v>
      </c>
      <c r="AK694" s="49"/>
      <c r="AL694" s="49" t="s">
        <v>18</v>
      </c>
      <c r="AM694" t="s">
        <v>1402</v>
      </c>
      <c r="AN694" s="151">
        <v>104010402</v>
      </c>
      <c r="AO694" s="49" t="s">
        <v>327</v>
      </c>
    </row>
    <row r="695" spans="36:41" x14ac:dyDescent="0.25">
      <c r="AJ695" s="151">
        <f t="shared" si="39"/>
        <v>104010501</v>
      </c>
      <c r="AK695" s="49"/>
      <c r="AL695" s="49" t="s">
        <v>18</v>
      </c>
      <c r="AM695" t="s">
        <v>1403</v>
      </c>
      <c r="AN695" s="151">
        <v>104010501</v>
      </c>
      <c r="AO695" s="49" t="s">
        <v>327</v>
      </c>
    </row>
    <row r="696" spans="36:41" x14ac:dyDescent="0.25">
      <c r="AJ696" s="151">
        <f t="shared" si="39"/>
        <v>104010601</v>
      </c>
      <c r="AK696" s="49"/>
      <c r="AL696" s="49" t="s">
        <v>18</v>
      </c>
      <c r="AM696" t="s">
        <v>335</v>
      </c>
      <c r="AN696" s="151">
        <v>104010601</v>
      </c>
      <c r="AO696" s="49" t="s">
        <v>327</v>
      </c>
    </row>
    <row r="697" spans="36:41" x14ac:dyDescent="0.25">
      <c r="AJ697" s="151">
        <f t="shared" si="39"/>
        <v>104010701</v>
      </c>
      <c r="AK697" s="49"/>
      <c r="AL697" s="49" t="s">
        <v>18</v>
      </c>
      <c r="AM697" t="s">
        <v>451</v>
      </c>
      <c r="AN697" s="151">
        <v>104010701</v>
      </c>
      <c r="AO697" s="49" t="s">
        <v>327</v>
      </c>
    </row>
    <row r="698" spans="36:41" x14ac:dyDescent="0.25">
      <c r="AJ698" s="151">
        <f t="shared" si="39"/>
        <v>104010801</v>
      </c>
      <c r="AK698" s="49"/>
      <c r="AL698" s="49" t="s">
        <v>18</v>
      </c>
      <c r="AM698" t="s">
        <v>1404</v>
      </c>
      <c r="AN698" s="151">
        <v>104010801</v>
      </c>
      <c r="AO698" s="49" t="s">
        <v>327</v>
      </c>
    </row>
    <row r="699" spans="36:41" x14ac:dyDescent="0.25">
      <c r="AJ699" s="151">
        <f t="shared" si="39"/>
        <v>104020000</v>
      </c>
      <c r="AK699" s="49"/>
      <c r="AL699" s="49" t="s">
        <v>18</v>
      </c>
      <c r="AM699" t="s">
        <v>333</v>
      </c>
      <c r="AN699" s="151">
        <v>104020000</v>
      </c>
      <c r="AO699" s="49" t="s">
        <v>327</v>
      </c>
    </row>
    <row r="700" spans="36:41" x14ac:dyDescent="0.25">
      <c r="AJ700" s="151">
        <f t="shared" si="39"/>
        <v>104020101</v>
      </c>
      <c r="AK700" s="49"/>
      <c r="AL700" s="49" t="s">
        <v>18</v>
      </c>
      <c r="AM700" t="s">
        <v>1405</v>
      </c>
      <c r="AN700" s="151">
        <v>104020101</v>
      </c>
      <c r="AO700" s="49" t="s">
        <v>327</v>
      </c>
    </row>
    <row r="701" spans="36:41" x14ac:dyDescent="0.25">
      <c r="AJ701" s="151">
        <f t="shared" si="39"/>
        <v>104020201</v>
      </c>
      <c r="AK701" s="49"/>
      <c r="AL701" s="49" t="s">
        <v>18</v>
      </c>
      <c r="AM701" t="s">
        <v>1406</v>
      </c>
      <c r="AN701" s="151">
        <v>104020201</v>
      </c>
      <c r="AO701" s="49" t="s">
        <v>327</v>
      </c>
    </row>
    <row r="702" spans="36:41" x14ac:dyDescent="0.25">
      <c r="AJ702" s="151">
        <f t="shared" si="39"/>
        <v>104020202</v>
      </c>
      <c r="AK702" s="49"/>
      <c r="AL702" s="49" t="s">
        <v>18</v>
      </c>
      <c r="AM702" t="s">
        <v>1407</v>
      </c>
      <c r="AN702" s="151">
        <v>104020202</v>
      </c>
      <c r="AO702" s="49" t="s">
        <v>327</v>
      </c>
    </row>
    <row r="703" spans="36:41" x14ac:dyDescent="0.25">
      <c r="AJ703" s="151">
        <f t="shared" si="39"/>
        <v>104020301</v>
      </c>
      <c r="AK703" s="49"/>
      <c r="AL703" s="49" t="s">
        <v>18</v>
      </c>
      <c r="AM703" t="s">
        <v>1408</v>
      </c>
      <c r="AN703" s="151">
        <v>104020301</v>
      </c>
      <c r="AO703" s="49" t="s">
        <v>327</v>
      </c>
    </row>
    <row r="704" spans="36:41" x14ac:dyDescent="0.25">
      <c r="AJ704" s="151">
        <f t="shared" si="39"/>
        <v>104020302</v>
      </c>
      <c r="AK704" s="49"/>
      <c r="AL704" s="49" t="s">
        <v>18</v>
      </c>
      <c r="AM704" t="s">
        <v>1409</v>
      </c>
      <c r="AN704" s="151">
        <v>104020302</v>
      </c>
      <c r="AO704" s="49" t="s">
        <v>327</v>
      </c>
    </row>
    <row r="705" spans="36:41" x14ac:dyDescent="0.25">
      <c r="AJ705" s="151">
        <f t="shared" si="39"/>
        <v>104020303</v>
      </c>
      <c r="AK705" s="49"/>
      <c r="AL705" s="49" t="s">
        <v>18</v>
      </c>
      <c r="AM705" t="s">
        <v>1410</v>
      </c>
      <c r="AN705" s="151">
        <v>104020303</v>
      </c>
      <c r="AO705" s="49" t="s">
        <v>327</v>
      </c>
    </row>
    <row r="706" spans="36:41" x14ac:dyDescent="0.25">
      <c r="AJ706" s="151">
        <f t="shared" si="39"/>
        <v>104020401</v>
      </c>
      <c r="AK706" s="49"/>
      <c r="AL706" s="49" t="s">
        <v>18</v>
      </c>
      <c r="AM706" t="s">
        <v>1411</v>
      </c>
      <c r="AN706" s="151">
        <v>104020401</v>
      </c>
      <c r="AO706" s="49" t="s">
        <v>327</v>
      </c>
    </row>
    <row r="707" spans="36:41" x14ac:dyDescent="0.25">
      <c r="AJ707" s="151">
        <f t="shared" si="39"/>
        <v>104020501</v>
      </c>
      <c r="AK707" s="49"/>
      <c r="AL707" s="49" t="s">
        <v>18</v>
      </c>
      <c r="AM707" t="s">
        <v>1412</v>
      </c>
      <c r="AN707" s="151">
        <v>104020501</v>
      </c>
      <c r="AO707" s="49" t="s">
        <v>327</v>
      </c>
    </row>
    <row r="708" spans="36:41" x14ac:dyDescent="0.25">
      <c r="AJ708" s="151">
        <f t="shared" si="39"/>
        <v>104030000</v>
      </c>
      <c r="AK708" s="49"/>
      <c r="AL708" s="49" t="s">
        <v>18</v>
      </c>
      <c r="AM708" t="s">
        <v>339</v>
      </c>
      <c r="AN708" s="151">
        <v>104030000</v>
      </c>
      <c r="AO708" s="49" t="s">
        <v>337</v>
      </c>
    </row>
    <row r="709" spans="36:41" x14ac:dyDescent="0.25">
      <c r="AJ709" s="151">
        <f t="shared" si="39"/>
        <v>104030101</v>
      </c>
      <c r="AK709" s="49"/>
      <c r="AL709" s="49" t="s">
        <v>18</v>
      </c>
      <c r="AM709" t="s">
        <v>1318</v>
      </c>
      <c r="AN709" s="151">
        <v>104030101</v>
      </c>
      <c r="AO709" s="49" t="s">
        <v>337</v>
      </c>
    </row>
    <row r="710" spans="36:41" x14ac:dyDescent="0.25">
      <c r="AJ710" s="151">
        <f t="shared" si="39"/>
        <v>104030201</v>
      </c>
      <c r="AK710" s="49"/>
      <c r="AL710" s="49" t="s">
        <v>18</v>
      </c>
      <c r="AM710" t="s">
        <v>1319</v>
      </c>
      <c r="AN710" s="151">
        <v>104030201</v>
      </c>
      <c r="AO710" s="49" t="s">
        <v>337</v>
      </c>
    </row>
    <row r="711" spans="36:41" x14ac:dyDescent="0.25">
      <c r="AJ711" s="151">
        <f t="shared" ref="AJ711:AJ774" si="40">$AN711</f>
        <v>104030301</v>
      </c>
      <c r="AK711" s="49"/>
      <c r="AL711" s="49" t="s">
        <v>18</v>
      </c>
      <c r="AM711" t="s">
        <v>1320</v>
      </c>
      <c r="AN711" s="151">
        <v>104030301</v>
      </c>
      <c r="AO711" s="49" t="s">
        <v>337</v>
      </c>
    </row>
    <row r="712" spans="36:41" x14ac:dyDescent="0.25">
      <c r="AJ712" s="151">
        <f t="shared" si="40"/>
        <v>104030401</v>
      </c>
      <c r="AK712" s="49"/>
      <c r="AL712" s="49" t="s">
        <v>18</v>
      </c>
      <c r="AM712" t="s">
        <v>1321</v>
      </c>
      <c r="AN712" s="151">
        <v>104030401</v>
      </c>
      <c r="AO712" s="49" t="s">
        <v>337</v>
      </c>
    </row>
    <row r="713" spans="36:41" x14ac:dyDescent="0.25">
      <c r="AJ713" s="151">
        <f t="shared" si="40"/>
        <v>104030501</v>
      </c>
      <c r="AK713" s="49"/>
      <c r="AL713" s="49" t="s">
        <v>18</v>
      </c>
      <c r="AM713" t="s">
        <v>340</v>
      </c>
      <c r="AN713" s="151">
        <v>104030501</v>
      </c>
      <c r="AO713" s="49" t="s">
        <v>337</v>
      </c>
    </row>
    <row r="714" spans="36:41" x14ac:dyDescent="0.25">
      <c r="AJ714" s="151">
        <f t="shared" si="40"/>
        <v>105000000</v>
      </c>
      <c r="AK714" s="49"/>
      <c r="AL714" s="49" t="s">
        <v>18</v>
      </c>
      <c r="AM714" t="s">
        <v>1322</v>
      </c>
      <c r="AN714" s="151">
        <v>105000000</v>
      </c>
      <c r="AO714" s="49" t="s">
        <v>337</v>
      </c>
    </row>
    <row r="715" spans="36:41" x14ac:dyDescent="0.25">
      <c r="AJ715" s="151">
        <f t="shared" si="40"/>
        <v>105010000</v>
      </c>
      <c r="AK715" s="49"/>
      <c r="AL715" s="49" t="s">
        <v>18</v>
      </c>
      <c r="AM715" t="s">
        <v>338</v>
      </c>
      <c r="AN715" s="151">
        <v>105010000</v>
      </c>
      <c r="AO715" s="49" t="s">
        <v>337</v>
      </c>
    </row>
    <row r="716" spans="36:41" x14ac:dyDescent="0.25">
      <c r="AJ716" s="151">
        <f t="shared" si="40"/>
        <v>105010101</v>
      </c>
      <c r="AK716" s="49"/>
      <c r="AL716" s="49" t="s">
        <v>18</v>
      </c>
      <c r="AM716" t="s">
        <v>1323</v>
      </c>
      <c r="AN716" s="151">
        <v>105010101</v>
      </c>
      <c r="AO716" s="49" t="s">
        <v>337</v>
      </c>
    </row>
    <row r="717" spans="36:41" x14ac:dyDescent="0.25">
      <c r="AJ717" s="151">
        <f t="shared" si="40"/>
        <v>105010102</v>
      </c>
      <c r="AK717" s="49"/>
      <c r="AL717" s="49" t="s">
        <v>18</v>
      </c>
      <c r="AM717" t="s">
        <v>1324</v>
      </c>
      <c r="AN717" s="151">
        <v>105010102</v>
      </c>
      <c r="AO717" s="49" t="s">
        <v>337</v>
      </c>
    </row>
    <row r="718" spans="36:41" x14ac:dyDescent="0.25">
      <c r="AJ718" s="151">
        <f t="shared" si="40"/>
        <v>105020000</v>
      </c>
      <c r="AK718" s="49"/>
      <c r="AL718" s="49" t="s">
        <v>18</v>
      </c>
      <c r="AM718" t="s">
        <v>1325</v>
      </c>
      <c r="AN718" s="151">
        <v>105020000</v>
      </c>
      <c r="AO718" s="49" t="s">
        <v>337</v>
      </c>
    </row>
    <row r="719" spans="36:41" x14ac:dyDescent="0.25">
      <c r="AJ719" s="151">
        <f t="shared" si="40"/>
        <v>105020101</v>
      </c>
      <c r="AK719" s="49"/>
      <c r="AL719" s="49" t="s">
        <v>18</v>
      </c>
      <c r="AM719" t="s">
        <v>1326</v>
      </c>
      <c r="AN719" s="151">
        <v>105020101</v>
      </c>
      <c r="AO719" s="49" t="s">
        <v>337</v>
      </c>
    </row>
    <row r="720" spans="36:41" x14ac:dyDescent="0.25">
      <c r="AJ720" s="151">
        <f t="shared" si="40"/>
        <v>105020201</v>
      </c>
      <c r="AK720" s="49"/>
      <c r="AL720" s="49" t="s">
        <v>18</v>
      </c>
      <c r="AM720" t="s">
        <v>1327</v>
      </c>
      <c r="AN720" s="151">
        <v>105020201</v>
      </c>
      <c r="AO720" s="49" t="s">
        <v>337</v>
      </c>
    </row>
    <row r="721" spans="36:41" x14ac:dyDescent="0.25">
      <c r="AJ721" s="151">
        <f t="shared" si="40"/>
        <v>105020301</v>
      </c>
      <c r="AK721" s="49"/>
      <c r="AL721" s="49" t="s">
        <v>18</v>
      </c>
      <c r="AM721" t="s">
        <v>1328</v>
      </c>
      <c r="AN721" s="151">
        <v>105020301</v>
      </c>
      <c r="AO721" s="49" t="s">
        <v>337</v>
      </c>
    </row>
    <row r="722" spans="36:41" x14ac:dyDescent="0.25">
      <c r="AJ722" s="151">
        <f t="shared" si="40"/>
        <v>105030000</v>
      </c>
      <c r="AK722" s="49"/>
      <c r="AL722" s="49" t="s">
        <v>18</v>
      </c>
      <c r="AM722" t="s">
        <v>1329</v>
      </c>
      <c r="AN722" s="151">
        <v>105030000</v>
      </c>
      <c r="AO722" s="49" t="s">
        <v>337</v>
      </c>
    </row>
    <row r="723" spans="36:41" x14ac:dyDescent="0.25">
      <c r="AJ723" s="151">
        <f t="shared" si="40"/>
        <v>105030101</v>
      </c>
      <c r="AK723" s="49"/>
      <c r="AL723" s="49" t="s">
        <v>18</v>
      </c>
      <c r="AM723" t="s">
        <v>1330</v>
      </c>
      <c r="AN723" s="151">
        <v>105030101</v>
      </c>
      <c r="AO723" s="49" t="s">
        <v>337</v>
      </c>
    </row>
    <row r="724" spans="36:41" x14ac:dyDescent="0.25">
      <c r="AJ724" s="151">
        <f t="shared" si="40"/>
        <v>105030102</v>
      </c>
      <c r="AK724" s="49"/>
      <c r="AL724" s="49" t="s">
        <v>18</v>
      </c>
      <c r="AM724" t="s">
        <v>1331</v>
      </c>
      <c r="AN724" s="151">
        <v>105030102</v>
      </c>
      <c r="AO724" s="49" t="s">
        <v>337</v>
      </c>
    </row>
    <row r="725" spans="36:41" x14ac:dyDescent="0.25">
      <c r="AJ725" s="151">
        <f t="shared" si="40"/>
        <v>105030103</v>
      </c>
      <c r="AK725" s="49"/>
      <c r="AL725" s="49" t="s">
        <v>18</v>
      </c>
      <c r="AM725" t="s">
        <v>1332</v>
      </c>
      <c r="AN725" s="151">
        <v>105030103</v>
      </c>
      <c r="AO725" s="49" t="s">
        <v>337</v>
      </c>
    </row>
    <row r="726" spans="36:41" x14ac:dyDescent="0.25">
      <c r="AJ726" s="151">
        <f t="shared" si="40"/>
        <v>105040000</v>
      </c>
      <c r="AK726" s="49"/>
      <c r="AL726" s="49" t="s">
        <v>18</v>
      </c>
      <c r="AM726" t="s">
        <v>1333</v>
      </c>
      <c r="AN726" s="151">
        <v>105040000</v>
      </c>
      <c r="AO726" s="49" t="s">
        <v>337</v>
      </c>
    </row>
    <row r="727" spans="36:41" x14ac:dyDescent="0.25">
      <c r="AJ727" s="151">
        <f t="shared" si="40"/>
        <v>105040101</v>
      </c>
      <c r="AK727" s="49"/>
      <c r="AL727" s="49" t="s">
        <v>18</v>
      </c>
      <c r="AM727" t="s">
        <v>1334</v>
      </c>
      <c r="AN727" s="151">
        <v>105040101</v>
      </c>
      <c r="AO727" s="49" t="s">
        <v>337</v>
      </c>
    </row>
    <row r="728" spans="36:41" x14ac:dyDescent="0.25">
      <c r="AJ728" s="151">
        <f t="shared" si="40"/>
        <v>105040201</v>
      </c>
      <c r="AK728" s="49"/>
      <c r="AL728" s="49" t="s">
        <v>18</v>
      </c>
      <c r="AM728" t="s">
        <v>1335</v>
      </c>
      <c r="AN728" s="151">
        <v>105040201</v>
      </c>
      <c r="AO728" s="49" t="s">
        <v>337</v>
      </c>
    </row>
    <row r="729" spans="36:41" x14ac:dyDescent="0.25">
      <c r="AJ729" s="151">
        <f t="shared" si="40"/>
        <v>105040302</v>
      </c>
      <c r="AK729" s="49"/>
      <c r="AL729" s="49" t="s">
        <v>18</v>
      </c>
      <c r="AM729" t="s">
        <v>1336</v>
      </c>
      <c r="AN729" s="151">
        <v>105040302</v>
      </c>
      <c r="AO729" s="49" t="s">
        <v>337</v>
      </c>
    </row>
    <row r="730" spans="36:41" x14ac:dyDescent="0.25">
      <c r="AJ730" s="151">
        <f t="shared" si="40"/>
        <v>105050000</v>
      </c>
      <c r="AK730" s="49"/>
      <c r="AL730" s="49" t="s">
        <v>18</v>
      </c>
      <c r="AM730" t="s">
        <v>74</v>
      </c>
      <c r="AN730" s="151">
        <v>105050000</v>
      </c>
      <c r="AO730" s="49" t="s">
        <v>337</v>
      </c>
    </row>
    <row r="731" spans="36:41" x14ac:dyDescent="0.25">
      <c r="AJ731" s="151">
        <f t="shared" si="40"/>
        <v>105050101</v>
      </c>
      <c r="AK731" s="49"/>
      <c r="AL731" s="49" t="s">
        <v>18</v>
      </c>
      <c r="AM731" t="s">
        <v>1337</v>
      </c>
      <c r="AN731" s="151">
        <v>105050101</v>
      </c>
      <c r="AO731" s="49" t="s">
        <v>337</v>
      </c>
    </row>
    <row r="732" spans="36:41" x14ac:dyDescent="0.25">
      <c r="AJ732" s="151">
        <f t="shared" si="40"/>
        <v>105050102</v>
      </c>
      <c r="AK732" s="49"/>
      <c r="AL732" s="49" t="s">
        <v>18</v>
      </c>
      <c r="AM732" t="s">
        <v>1338</v>
      </c>
      <c r="AN732" s="151">
        <v>105050102</v>
      </c>
      <c r="AO732" s="49" t="s">
        <v>337</v>
      </c>
    </row>
    <row r="733" spans="36:41" x14ac:dyDescent="0.25">
      <c r="AJ733" s="151">
        <f t="shared" si="40"/>
        <v>105050103</v>
      </c>
      <c r="AK733" s="49"/>
      <c r="AL733" s="49" t="s">
        <v>18</v>
      </c>
      <c r="AM733" t="s">
        <v>1339</v>
      </c>
      <c r="AN733" s="151">
        <v>105050103</v>
      </c>
      <c r="AO733" s="49" t="s">
        <v>337</v>
      </c>
    </row>
    <row r="734" spans="36:41" x14ac:dyDescent="0.25">
      <c r="AJ734" s="151">
        <f t="shared" si="40"/>
        <v>106000000</v>
      </c>
      <c r="AK734" s="49"/>
      <c r="AL734" s="49" t="s">
        <v>18</v>
      </c>
      <c r="AM734" t="s">
        <v>1340</v>
      </c>
      <c r="AN734" s="151">
        <v>106000000</v>
      </c>
      <c r="AO734" s="49" t="s">
        <v>337</v>
      </c>
    </row>
    <row r="735" spans="36:41" x14ac:dyDescent="0.25">
      <c r="AJ735" s="151">
        <f t="shared" si="40"/>
        <v>106010000</v>
      </c>
      <c r="AK735" s="49"/>
      <c r="AL735" s="49" t="s">
        <v>18</v>
      </c>
      <c r="AM735" t="s">
        <v>84</v>
      </c>
      <c r="AN735" s="151">
        <v>106010000</v>
      </c>
      <c r="AO735" s="49" t="s">
        <v>337</v>
      </c>
    </row>
    <row r="736" spans="36:41" x14ac:dyDescent="0.25">
      <c r="AJ736" s="151">
        <f t="shared" si="40"/>
        <v>106010101</v>
      </c>
      <c r="AK736" s="49"/>
      <c r="AL736" s="49" t="s">
        <v>18</v>
      </c>
      <c r="AM736" t="s">
        <v>1341</v>
      </c>
      <c r="AN736" s="151">
        <v>106010101</v>
      </c>
      <c r="AO736" s="49" t="s">
        <v>337</v>
      </c>
    </row>
    <row r="737" spans="36:41" x14ac:dyDescent="0.25">
      <c r="AJ737" s="151">
        <f t="shared" si="40"/>
        <v>106010102</v>
      </c>
      <c r="AK737" s="49"/>
      <c r="AL737" s="49" t="s">
        <v>18</v>
      </c>
      <c r="AM737" t="s">
        <v>996</v>
      </c>
      <c r="AN737" s="151">
        <v>106010102</v>
      </c>
      <c r="AO737" s="49" t="s">
        <v>337</v>
      </c>
    </row>
    <row r="738" spans="36:41" x14ac:dyDescent="0.25">
      <c r="AJ738" s="151">
        <f t="shared" si="40"/>
        <v>106010103</v>
      </c>
      <c r="AK738" s="49"/>
      <c r="AL738" s="49" t="s">
        <v>18</v>
      </c>
      <c r="AM738" t="s">
        <v>1342</v>
      </c>
      <c r="AN738" s="151">
        <v>106010103</v>
      </c>
      <c r="AO738" s="49" t="s">
        <v>337</v>
      </c>
    </row>
    <row r="739" spans="36:41" x14ac:dyDescent="0.25">
      <c r="AJ739" s="151">
        <f t="shared" si="40"/>
        <v>106010104</v>
      </c>
      <c r="AK739" s="49"/>
      <c r="AL739" s="49" t="s">
        <v>18</v>
      </c>
      <c r="AM739" t="s">
        <v>79</v>
      </c>
      <c r="AN739" s="151">
        <v>106010104</v>
      </c>
      <c r="AO739" s="49" t="s">
        <v>337</v>
      </c>
    </row>
    <row r="740" spans="36:41" x14ac:dyDescent="0.25">
      <c r="AJ740" s="151">
        <f t="shared" si="40"/>
        <v>106020000</v>
      </c>
      <c r="AK740" s="49"/>
      <c r="AL740" s="49" t="s">
        <v>18</v>
      </c>
      <c r="AM740" t="s">
        <v>1343</v>
      </c>
      <c r="AN740" s="151">
        <v>106020000</v>
      </c>
      <c r="AO740" s="49" t="s">
        <v>337</v>
      </c>
    </row>
    <row r="741" spans="36:41" x14ac:dyDescent="0.25">
      <c r="AJ741" s="151">
        <f t="shared" si="40"/>
        <v>106020101</v>
      </c>
      <c r="AK741" s="49"/>
      <c r="AL741" s="49" t="s">
        <v>18</v>
      </c>
      <c r="AM741" t="s">
        <v>1344</v>
      </c>
      <c r="AN741" s="151">
        <v>106020101</v>
      </c>
      <c r="AO741" s="49" t="s">
        <v>337</v>
      </c>
    </row>
    <row r="742" spans="36:41" x14ac:dyDescent="0.25">
      <c r="AJ742" s="151">
        <f t="shared" si="40"/>
        <v>106020201</v>
      </c>
      <c r="AK742" s="49"/>
      <c r="AL742" s="49" t="s">
        <v>18</v>
      </c>
      <c r="AM742" t="s">
        <v>1345</v>
      </c>
      <c r="AN742" s="151">
        <v>106020201</v>
      </c>
      <c r="AO742" s="49" t="s">
        <v>337</v>
      </c>
    </row>
    <row r="743" spans="36:41" x14ac:dyDescent="0.25">
      <c r="AJ743" s="151">
        <f t="shared" si="40"/>
        <v>106020203</v>
      </c>
      <c r="AK743" s="49"/>
      <c r="AL743" s="49" t="s">
        <v>18</v>
      </c>
      <c r="AM743" t="s">
        <v>1346</v>
      </c>
      <c r="AN743" s="151">
        <v>106020203</v>
      </c>
      <c r="AO743" s="49" t="s">
        <v>337</v>
      </c>
    </row>
    <row r="744" spans="36:41" x14ac:dyDescent="0.25">
      <c r="AJ744" s="151">
        <f t="shared" si="40"/>
        <v>106030000</v>
      </c>
      <c r="AK744" s="49"/>
      <c r="AL744" s="49" t="s">
        <v>18</v>
      </c>
      <c r="AM744" t="s">
        <v>341</v>
      </c>
      <c r="AN744" s="151">
        <v>106030000</v>
      </c>
      <c r="AO744" s="49" t="s">
        <v>337</v>
      </c>
    </row>
    <row r="745" spans="36:41" x14ac:dyDescent="0.25">
      <c r="AJ745" s="151">
        <f t="shared" si="40"/>
        <v>106030101</v>
      </c>
      <c r="AK745" s="49"/>
      <c r="AL745" s="49" t="s">
        <v>18</v>
      </c>
      <c r="AM745" t="s">
        <v>1347</v>
      </c>
      <c r="AN745" s="151">
        <v>106030101</v>
      </c>
      <c r="AO745" s="49" t="s">
        <v>337</v>
      </c>
    </row>
    <row r="746" spans="36:41" x14ac:dyDescent="0.25">
      <c r="AJ746" s="151">
        <f t="shared" si="40"/>
        <v>106030102</v>
      </c>
      <c r="AK746" s="49"/>
      <c r="AL746" s="49" t="s">
        <v>18</v>
      </c>
      <c r="AM746" t="s">
        <v>1348</v>
      </c>
      <c r="AN746" s="151">
        <v>106030102</v>
      </c>
      <c r="AO746" s="49" t="s">
        <v>337</v>
      </c>
    </row>
    <row r="747" spans="36:41" x14ac:dyDescent="0.25">
      <c r="AJ747" s="151">
        <f t="shared" si="40"/>
        <v>107000000</v>
      </c>
      <c r="AK747" s="49"/>
      <c r="AL747" s="49" t="s">
        <v>18</v>
      </c>
      <c r="AM747" t="s">
        <v>1473</v>
      </c>
      <c r="AN747" s="151">
        <v>107000000</v>
      </c>
      <c r="AO747" s="49" t="s">
        <v>337</v>
      </c>
    </row>
    <row r="748" spans="36:41" x14ac:dyDescent="0.25">
      <c r="AJ748" s="151">
        <f t="shared" si="40"/>
        <v>107010000</v>
      </c>
      <c r="AK748" s="49"/>
      <c r="AL748" s="49" t="s">
        <v>18</v>
      </c>
      <c r="AM748" t="s">
        <v>1474</v>
      </c>
      <c r="AN748" s="151">
        <v>107010000</v>
      </c>
      <c r="AO748" s="49" t="s">
        <v>337</v>
      </c>
    </row>
    <row r="749" spans="36:41" x14ac:dyDescent="0.25">
      <c r="AJ749" s="151">
        <f t="shared" si="40"/>
        <v>107010101</v>
      </c>
      <c r="AK749" s="49"/>
      <c r="AL749" s="49" t="s">
        <v>18</v>
      </c>
      <c r="AM749" t="s">
        <v>1475</v>
      </c>
      <c r="AN749" s="151">
        <v>107010101</v>
      </c>
      <c r="AO749" s="49" t="s">
        <v>337</v>
      </c>
    </row>
    <row r="750" spans="36:41" x14ac:dyDescent="0.25">
      <c r="AJ750" s="151">
        <f t="shared" si="40"/>
        <v>107010102</v>
      </c>
      <c r="AK750" s="49"/>
      <c r="AL750" s="49" t="s">
        <v>18</v>
      </c>
      <c r="AM750" t="s">
        <v>1476</v>
      </c>
      <c r="AN750" s="151">
        <v>107010102</v>
      </c>
      <c r="AO750" s="49" t="s">
        <v>337</v>
      </c>
    </row>
    <row r="751" spans="36:41" x14ac:dyDescent="0.25">
      <c r="AJ751" s="151">
        <f t="shared" si="40"/>
        <v>107010103</v>
      </c>
      <c r="AK751" s="49"/>
      <c r="AL751" s="49" t="s">
        <v>18</v>
      </c>
      <c r="AM751" t="s">
        <v>1477</v>
      </c>
      <c r="AN751" s="151">
        <v>107010103</v>
      </c>
      <c r="AO751" s="49" t="s">
        <v>337</v>
      </c>
    </row>
    <row r="752" spans="36:41" x14ac:dyDescent="0.25">
      <c r="AJ752" s="151">
        <f t="shared" si="40"/>
        <v>107020000</v>
      </c>
      <c r="AK752" s="49"/>
      <c r="AL752" s="49" t="s">
        <v>18</v>
      </c>
      <c r="AM752" t="s">
        <v>1478</v>
      </c>
      <c r="AN752" s="151">
        <v>107020000</v>
      </c>
      <c r="AO752" s="49" t="s">
        <v>337</v>
      </c>
    </row>
    <row r="753" spans="36:41" x14ac:dyDescent="0.25">
      <c r="AJ753" s="151">
        <f t="shared" si="40"/>
        <v>107020101</v>
      </c>
      <c r="AK753" s="49"/>
      <c r="AL753" s="49" t="s">
        <v>18</v>
      </c>
      <c r="AM753" t="s">
        <v>1479</v>
      </c>
      <c r="AN753" s="151">
        <v>107020101</v>
      </c>
      <c r="AO753" s="49" t="s">
        <v>337</v>
      </c>
    </row>
    <row r="754" spans="36:41" x14ac:dyDescent="0.25">
      <c r="AJ754" s="151">
        <f t="shared" si="40"/>
        <v>107030000</v>
      </c>
      <c r="AK754" s="49"/>
      <c r="AL754" s="49" t="s">
        <v>18</v>
      </c>
      <c r="AM754" t="s">
        <v>1480</v>
      </c>
      <c r="AN754" s="151">
        <v>107030000</v>
      </c>
      <c r="AO754" s="49" t="s">
        <v>337</v>
      </c>
    </row>
    <row r="755" spans="36:41" x14ac:dyDescent="0.25">
      <c r="AJ755" s="151">
        <f t="shared" si="40"/>
        <v>107030101</v>
      </c>
      <c r="AK755" s="49"/>
      <c r="AL755" s="49" t="s">
        <v>18</v>
      </c>
      <c r="AM755" t="s">
        <v>1481</v>
      </c>
      <c r="AN755" s="151">
        <v>107030101</v>
      </c>
      <c r="AO755" s="49" t="s">
        <v>337</v>
      </c>
    </row>
    <row r="756" spans="36:41" x14ac:dyDescent="0.25">
      <c r="AJ756" s="151">
        <f t="shared" si="40"/>
        <v>107030102</v>
      </c>
      <c r="AK756" s="49"/>
      <c r="AL756" s="49" t="s">
        <v>18</v>
      </c>
      <c r="AM756" t="s">
        <v>1482</v>
      </c>
      <c r="AN756" s="151">
        <v>107030102</v>
      </c>
      <c r="AO756" s="49" t="s">
        <v>337</v>
      </c>
    </row>
    <row r="757" spans="36:41" x14ac:dyDescent="0.25">
      <c r="AJ757" s="151">
        <f t="shared" si="40"/>
        <v>107030103</v>
      </c>
      <c r="AK757" s="49"/>
      <c r="AL757" s="49" t="s">
        <v>18</v>
      </c>
      <c r="AM757" t="s">
        <v>1483</v>
      </c>
      <c r="AN757" s="151">
        <v>107030103</v>
      </c>
      <c r="AO757" s="49" t="s">
        <v>337</v>
      </c>
    </row>
    <row r="758" spans="36:41" x14ac:dyDescent="0.25">
      <c r="AJ758" s="151">
        <f t="shared" si="40"/>
        <v>107040000</v>
      </c>
      <c r="AK758" s="49"/>
      <c r="AL758" s="49" t="s">
        <v>18</v>
      </c>
      <c r="AM758" t="s">
        <v>1349</v>
      </c>
      <c r="AN758" s="151">
        <v>107040000</v>
      </c>
      <c r="AO758" s="49" t="s">
        <v>337</v>
      </c>
    </row>
    <row r="759" spans="36:41" x14ac:dyDescent="0.25">
      <c r="AJ759" s="151">
        <f t="shared" si="40"/>
        <v>107040101</v>
      </c>
      <c r="AK759" s="49"/>
      <c r="AL759" s="49" t="s">
        <v>18</v>
      </c>
      <c r="AM759" t="s">
        <v>1350</v>
      </c>
      <c r="AN759" s="151">
        <v>107040101</v>
      </c>
      <c r="AO759" s="49" t="s">
        <v>337</v>
      </c>
    </row>
    <row r="760" spans="36:41" x14ac:dyDescent="0.25">
      <c r="AJ760" s="151">
        <f t="shared" si="40"/>
        <v>107040102</v>
      </c>
      <c r="AK760" s="49"/>
      <c r="AL760" s="49" t="s">
        <v>18</v>
      </c>
      <c r="AM760" t="s">
        <v>1351</v>
      </c>
      <c r="AN760" s="151">
        <v>107040102</v>
      </c>
      <c r="AO760" s="49" t="s">
        <v>337</v>
      </c>
    </row>
    <row r="761" spans="36:41" x14ac:dyDescent="0.25">
      <c r="AJ761" s="151">
        <f t="shared" si="40"/>
        <v>107040201</v>
      </c>
      <c r="AK761" s="49"/>
      <c r="AL761" s="49" t="s">
        <v>18</v>
      </c>
      <c r="AM761" t="s">
        <v>1352</v>
      </c>
      <c r="AN761" s="151">
        <v>107040201</v>
      </c>
      <c r="AO761" s="49" t="s">
        <v>337</v>
      </c>
    </row>
    <row r="762" spans="36:41" x14ac:dyDescent="0.25">
      <c r="AJ762" s="151">
        <f t="shared" si="40"/>
        <v>107050000</v>
      </c>
      <c r="AK762" s="49"/>
      <c r="AL762" s="49" t="s">
        <v>18</v>
      </c>
      <c r="AM762" t="s">
        <v>342</v>
      </c>
      <c r="AN762" s="151">
        <v>107050000</v>
      </c>
      <c r="AO762" s="49" t="s">
        <v>337</v>
      </c>
    </row>
    <row r="763" spans="36:41" x14ac:dyDescent="0.25">
      <c r="AJ763" s="151">
        <f t="shared" si="40"/>
        <v>107050101</v>
      </c>
      <c r="AK763" s="49"/>
      <c r="AL763" s="49" t="s">
        <v>18</v>
      </c>
      <c r="AM763" t="s">
        <v>1353</v>
      </c>
      <c r="AN763" s="151">
        <v>107050101</v>
      </c>
      <c r="AO763" s="49" t="s">
        <v>337</v>
      </c>
    </row>
    <row r="764" spans="36:41" x14ac:dyDescent="0.25">
      <c r="AJ764" s="151">
        <f t="shared" si="40"/>
        <v>107050201</v>
      </c>
      <c r="AK764" s="49"/>
      <c r="AL764" s="49" t="s">
        <v>18</v>
      </c>
      <c r="AM764" t="s">
        <v>1354</v>
      </c>
      <c r="AN764" s="151">
        <v>107050201</v>
      </c>
      <c r="AO764" s="49" t="s">
        <v>337</v>
      </c>
    </row>
    <row r="765" spans="36:41" x14ac:dyDescent="0.25">
      <c r="AJ765" s="151">
        <f t="shared" si="40"/>
        <v>107050301</v>
      </c>
      <c r="AK765" s="49"/>
      <c r="AL765" s="49" t="s">
        <v>18</v>
      </c>
      <c r="AM765" t="s">
        <v>1355</v>
      </c>
      <c r="AN765" s="151">
        <v>107050301</v>
      </c>
      <c r="AO765" s="49" t="s">
        <v>337</v>
      </c>
    </row>
    <row r="766" spans="36:41" x14ac:dyDescent="0.25">
      <c r="AJ766" s="151">
        <f t="shared" si="40"/>
        <v>107050401</v>
      </c>
      <c r="AK766" s="49"/>
      <c r="AL766" s="49" t="s">
        <v>18</v>
      </c>
      <c r="AM766" t="s">
        <v>98</v>
      </c>
      <c r="AN766" s="151">
        <v>107050401</v>
      </c>
      <c r="AO766" s="49" t="s">
        <v>337</v>
      </c>
    </row>
    <row r="767" spans="36:41" x14ac:dyDescent="0.25">
      <c r="AJ767" s="151">
        <f t="shared" si="40"/>
        <v>107050501</v>
      </c>
      <c r="AK767" s="49"/>
      <c r="AL767" s="49" t="s">
        <v>18</v>
      </c>
      <c r="AM767" t="s">
        <v>1356</v>
      </c>
      <c r="AN767" s="151">
        <v>107050501</v>
      </c>
      <c r="AO767" s="49" t="s">
        <v>337</v>
      </c>
    </row>
    <row r="768" spans="36:41" x14ac:dyDescent="0.25">
      <c r="AJ768" s="151">
        <f t="shared" si="40"/>
        <v>497000096</v>
      </c>
      <c r="AK768" s="49"/>
      <c r="AL768" s="49" t="s">
        <v>1494</v>
      </c>
      <c r="AM768" t="s">
        <v>448</v>
      </c>
      <c r="AN768" s="151">
        <v>497000096</v>
      </c>
      <c r="AO768" s="49" t="s">
        <v>1124</v>
      </c>
    </row>
    <row r="769" spans="36:41" x14ac:dyDescent="0.25">
      <c r="AJ769" s="151">
        <f t="shared" si="40"/>
        <v>497000097</v>
      </c>
      <c r="AK769" s="49"/>
      <c r="AL769" s="49" t="s">
        <v>1494</v>
      </c>
      <c r="AM769" t="s">
        <v>128</v>
      </c>
      <c r="AN769" s="151">
        <v>497000097</v>
      </c>
      <c r="AO769" s="49" t="s">
        <v>1124</v>
      </c>
    </row>
    <row r="770" spans="36:41" x14ac:dyDescent="0.25">
      <c r="AJ770" s="151">
        <f t="shared" si="40"/>
        <v>509020101</v>
      </c>
      <c r="AK770" s="49"/>
      <c r="AL770" s="49" t="s">
        <v>1494</v>
      </c>
      <c r="AM770" t="s">
        <v>127</v>
      </c>
      <c r="AN770" s="151">
        <v>509020101</v>
      </c>
      <c r="AO770" s="49" t="s">
        <v>1124</v>
      </c>
    </row>
    <row r="771" spans="36:41" x14ac:dyDescent="0.25">
      <c r="AJ771" s="151">
        <f t="shared" si="40"/>
        <v>509020102</v>
      </c>
      <c r="AK771" s="49"/>
      <c r="AL771" s="49" t="s">
        <v>1494</v>
      </c>
      <c r="AM771" t="s">
        <v>1491</v>
      </c>
      <c r="AN771" s="151">
        <v>509020102</v>
      </c>
      <c r="AO771" s="49" t="s">
        <v>1124</v>
      </c>
    </row>
    <row r="772" spans="36:41" x14ac:dyDescent="0.25">
      <c r="AJ772" s="151">
        <f t="shared" si="40"/>
        <v>511020101</v>
      </c>
      <c r="AK772" s="49"/>
      <c r="AL772" s="49" t="s">
        <v>1494</v>
      </c>
      <c r="AM772" t="s">
        <v>134</v>
      </c>
      <c r="AN772" s="151">
        <v>511020101</v>
      </c>
      <c r="AO772" s="49" t="s">
        <v>1124</v>
      </c>
    </row>
    <row r="773" spans="36:41" x14ac:dyDescent="0.25">
      <c r="AJ773" s="151">
        <f t="shared" si="40"/>
        <v>511020103</v>
      </c>
      <c r="AK773" s="49"/>
      <c r="AL773" s="49" t="s">
        <v>1494</v>
      </c>
      <c r="AM773" t="s">
        <v>130</v>
      </c>
      <c r="AN773" s="151">
        <v>511020103</v>
      </c>
      <c r="AO773" s="49" t="s">
        <v>1124</v>
      </c>
    </row>
    <row r="774" spans="36:41" x14ac:dyDescent="0.25">
      <c r="AJ774" s="151">
        <f t="shared" si="40"/>
        <v>511020105</v>
      </c>
      <c r="AK774" s="49"/>
      <c r="AL774" s="49" t="s">
        <v>1494</v>
      </c>
      <c r="AM774" t="s">
        <v>132</v>
      </c>
      <c r="AN774" s="151">
        <v>511020105</v>
      </c>
      <c r="AO774" s="49" t="s">
        <v>1124</v>
      </c>
    </row>
    <row r="775" spans="36:41" x14ac:dyDescent="0.25">
      <c r="AJ775" s="151">
        <f t="shared" ref="AJ775:AJ838" si="41">$AN775</f>
        <v>511020107</v>
      </c>
      <c r="AK775" s="49"/>
      <c r="AL775" s="49" t="s">
        <v>1494</v>
      </c>
      <c r="AM775" t="s">
        <v>131</v>
      </c>
      <c r="AN775" s="151">
        <v>511020107</v>
      </c>
      <c r="AO775" s="49" t="s">
        <v>1124</v>
      </c>
    </row>
    <row r="776" spans="36:41" x14ac:dyDescent="0.25">
      <c r="AJ776" s="151">
        <f t="shared" si="41"/>
        <v>511020109</v>
      </c>
      <c r="AK776" s="49"/>
      <c r="AL776" s="49" t="s">
        <v>1494</v>
      </c>
      <c r="AM776" t="s">
        <v>133</v>
      </c>
      <c r="AN776" s="151">
        <v>511020109</v>
      </c>
      <c r="AO776" s="49" t="s">
        <v>1124</v>
      </c>
    </row>
    <row r="777" spans="36:41" x14ac:dyDescent="0.25">
      <c r="AJ777" s="151">
        <f t="shared" si="41"/>
        <v>511020111</v>
      </c>
      <c r="AK777" s="49"/>
      <c r="AL777" s="49" t="s">
        <v>1494</v>
      </c>
      <c r="AM777" t="s">
        <v>129</v>
      </c>
      <c r="AN777" s="151">
        <v>511020111</v>
      </c>
      <c r="AO777" s="49" t="s">
        <v>1124</v>
      </c>
    </row>
    <row r="778" spans="36:41" x14ac:dyDescent="0.25">
      <c r="AJ778" s="151">
        <f t="shared" si="41"/>
        <v>511020114</v>
      </c>
      <c r="AK778" s="49"/>
      <c r="AL778" s="49" t="s">
        <v>1494</v>
      </c>
      <c r="AM778" t="s">
        <v>450</v>
      </c>
      <c r="AN778" s="151">
        <v>511020114</v>
      </c>
      <c r="AO778" s="49" t="s">
        <v>1124</v>
      </c>
    </row>
    <row r="779" spans="36:41" x14ac:dyDescent="0.25">
      <c r="AJ779" s="151">
        <f t="shared" si="41"/>
        <v>511030105</v>
      </c>
      <c r="AK779" s="49"/>
      <c r="AL779" s="49" t="s">
        <v>1494</v>
      </c>
      <c r="AM779" t="s">
        <v>449</v>
      </c>
      <c r="AN779" s="151">
        <v>511030105</v>
      </c>
      <c r="AO779" s="49" t="s">
        <v>1124</v>
      </c>
    </row>
    <row r="780" spans="36:41" x14ac:dyDescent="0.25">
      <c r="AJ780" s="151">
        <f t="shared" si="41"/>
        <v>512030201</v>
      </c>
      <c r="AK780" s="49"/>
      <c r="AL780" s="49" t="s">
        <v>1494</v>
      </c>
      <c r="AM780" t="s">
        <v>451</v>
      </c>
      <c r="AN780" s="151">
        <v>512030201</v>
      </c>
      <c r="AO780" s="49" t="s">
        <v>1124</v>
      </c>
    </row>
    <row r="781" spans="36:41" x14ac:dyDescent="0.25">
      <c r="AJ781" s="151">
        <f t="shared" si="41"/>
        <v>512030202</v>
      </c>
      <c r="AK781" s="49"/>
      <c r="AL781" s="49" t="s">
        <v>1494</v>
      </c>
      <c r="AM781" t="s">
        <v>453</v>
      </c>
      <c r="AN781" s="151">
        <v>512030202</v>
      </c>
      <c r="AO781" s="49" t="s">
        <v>1124</v>
      </c>
    </row>
    <row r="782" spans="36:41" x14ac:dyDescent="0.25">
      <c r="AJ782" s="151">
        <f t="shared" si="41"/>
        <v>512030205</v>
      </c>
      <c r="AK782" s="49"/>
      <c r="AL782" s="49" t="s">
        <v>1494</v>
      </c>
      <c r="AM782" t="s">
        <v>452</v>
      </c>
      <c r="AN782" s="151">
        <v>512030205</v>
      </c>
      <c r="AO782" s="49" t="s">
        <v>1124</v>
      </c>
    </row>
    <row r="783" spans="36:41" x14ac:dyDescent="0.25">
      <c r="AJ783" s="151">
        <f t="shared" si="41"/>
        <v>512030206</v>
      </c>
      <c r="AK783" s="49"/>
      <c r="AL783" s="49" t="s">
        <v>1494</v>
      </c>
      <c r="AM783" t="s">
        <v>454</v>
      </c>
      <c r="AN783" s="151">
        <v>512030206</v>
      </c>
      <c r="AO783" s="49" t="s">
        <v>1124</v>
      </c>
    </row>
    <row r="784" spans="36:41" x14ac:dyDescent="0.25">
      <c r="AJ784" s="151">
        <f t="shared" si="41"/>
        <v>410030201</v>
      </c>
      <c r="AK784" s="49"/>
      <c r="AL784" s="49" t="s">
        <v>1494</v>
      </c>
      <c r="AM784" t="s">
        <v>394</v>
      </c>
      <c r="AN784" s="151">
        <v>410030201</v>
      </c>
      <c r="AO784" s="49" t="s">
        <v>1127</v>
      </c>
    </row>
    <row r="785" spans="36:41" x14ac:dyDescent="0.25">
      <c r="AJ785" s="151">
        <f t="shared" si="41"/>
        <v>410030202</v>
      </c>
      <c r="AK785" s="49"/>
      <c r="AL785" s="49" t="s">
        <v>1494</v>
      </c>
      <c r="AM785" t="s">
        <v>397</v>
      </c>
      <c r="AN785" s="151">
        <v>410030202</v>
      </c>
      <c r="AO785" s="49" t="s">
        <v>1127</v>
      </c>
    </row>
    <row r="786" spans="36:41" x14ac:dyDescent="0.25">
      <c r="AJ786" s="151">
        <f t="shared" si="41"/>
        <v>410030203</v>
      </c>
      <c r="AK786" s="49"/>
      <c r="AL786" s="49" t="s">
        <v>1494</v>
      </c>
      <c r="AM786" t="s">
        <v>395</v>
      </c>
      <c r="AN786" s="151">
        <v>410030203</v>
      </c>
      <c r="AO786" s="49" t="s">
        <v>1127</v>
      </c>
    </row>
    <row r="787" spans="36:41" x14ac:dyDescent="0.25">
      <c r="AJ787" s="151">
        <f t="shared" si="41"/>
        <v>410030204</v>
      </c>
      <c r="AK787" s="49"/>
      <c r="AL787" s="49" t="s">
        <v>1494</v>
      </c>
      <c r="AM787" t="s">
        <v>396</v>
      </c>
      <c r="AN787" s="151">
        <v>410030204</v>
      </c>
      <c r="AO787" s="49" t="s">
        <v>1127</v>
      </c>
    </row>
    <row r="788" spans="36:41" x14ac:dyDescent="0.25">
      <c r="AJ788" s="151">
        <f t="shared" si="41"/>
        <v>410030307</v>
      </c>
      <c r="AK788" s="49"/>
      <c r="AL788" s="49" t="s">
        <v>1494</v>
      </c>
      <c r="AM788" t="s">
        <v>398</v>
      </c>
      <c r="AN788" s="151">
        <v>410030307</v>
      </c>
      <c r="AO788" s="49" t="s">
        <v>1127</v>
      </c>
    </row>
    <row r="789" spans="36:41" x14ac:dyDescent="0.25">
      <c r="AJ789" s="151">
        <f t="shared" si="41"/>
        <v>410030308</v>
      </c>
      <c r="AK789" s="49"/>
      <c r="AL789" s="49" t="s">
        <v>1494</v>
      </c>
      <c r="AM789" t="s">
        <v>400</v>
      </c>
      <c r="AN789" s="151">
        <v>410030308</v>
      </c>
      <c r="AO789" s="49" t="s">
        <v>1127</v>
      </c>
    </row>
    <row r="790" spans="36:41" x14ac:dyDescent="0.25">
      <c r="AJ790" s="151">
        <f t="shared" si="41"/>
        <v>410030403</v>
      </c>
      <c r="AK790" s="49"/>
      <c r="AL790" s="49" t="s">
        <v>1494</v>
      </c>
      <c r="AM790" t="s">
        <v>403</v>
      </c>
      <c r="AN790" s="151">
        <v>410030403</v>
      </c>
      <c r="AO790" s="49" t="s">
        <v>1127</v>
      </c>
    </row>
    <row r="791" spans="36:41" x14ac:dyDescent="0.25">
      <c r="AJ791" s="151">
        <f t="shared" si="41"/>
        <v>410030404</v>
      </c>
      <c r="AK791" s="49"/>
      <c r="AL791" s="49" t="s">
        <v>1494</v>
      </c>
      <c r="AM791" t="s">
        <v>404</v>
      </c>
      <c r="AN791" s="151">
        <v>410030404</v>
      </c>
      <c r="AO791" s="49" t="s">
        <v>1127</v>
      </c>
    </row>
    <row r="792" spans="36:41" x14ac:dyDescent="0.25">
      <c r="AJ792" s="151">
        <f t="shared" si="41"/>
        <v>410030405</v>
      </c>
      <c r="AK792" s="49"/>
      <c r="AL792" s="49" t="s">
        <v>1494</v>
      </c>
      <c r="AM792" t="s">
        <v>405</v>
      </c>
      <c r="AN792" s="151">
        <v>410030405</v>
      </c>
      <c r="AO792" s="49" t="s">
        <v>1127</v>
      </c>
    </row>
    <row r="793" spans="36:41" x14ac:dyDescent="0.25">
      <c r="AJ793" s="151">
        <f t="shared" si="41"/>
        <v>410030501</v>
      </c>
      <c r="AK793" s="49"/>
      <c r="AL793" s="49" t="s">
        <v>1494</v>
      </c>
      <c r="AM793" t="s">
        <v>406</v>
      </c>
      <c r="AN793" s="151">
        <v>410030501</v>
      </c>
      <c r="AO793" s="49" t="s">
        <v>1127</v>
      </c>
    </row>
    <row r="794" spans="36:41" x14ac:dyDescent="0.25">
      <c r="AJ794" s="151">
        <f t="shared" si="41"/>
        <v>410030601</v>
      </c>
      <c r="AK794" s="49"/>
      <c r="AL794" s="49" t="s">
        <v>1494</v>
      </c>
      <c r="AM794" t="s">
        <v>402</v>
      </c>
      <c r="AN794" s="151">
        <v>410030601</v>
      </c>
      <c r="AO794" s="49" t="s">
        <v>1127</v>
      </c>
    </row>
    <row r="795" spans="36:41" x14ac:dyDescent="0.25">
      <c r="AJ795" s="151">
        <f t="shared" si="41"/>
        <v>410030602</v>
      </c>
      <c r="AK795" s="49"/>
      <c r="AL795" s="49" t="s">
        <v>1494</v>
      </c>
      <c r="AM795" t="s">
        <v>401</v>
      </c>
      <c r="AN795" s="151">
        <v>410030602</v>
      </c>
      <c r="AO795" s="49" t="s">
        <v>1127</v>
      </c>
    </row>
    <row r="796" spans="36:41" x14ac:dyDescent="0.25">
      <c r="AJ796" s="151">
        <f t="shared" si="41"/>
        <v>497000031</v>
      </c>
      <c r="AK796" s="49"/>
      <c r="AL796" s="49" t="s">
        <v>1494</v>
      </c>
      <c r="AM796" t="s">
        <v>421</v>
      </c>
      <c r="AN796" s="151">
        <v>497000031</v>
      </c>
      <c r="AO796" s="49" t="s">
        <v>1127</v>
      </c>
    </row>
    <row r="797" spans="36:41" x14ac:dyDescent="0.25">
      <c r="AJ797" s="151">
        <f t="shared" si="41"/>
        <v>497000074</v>
      </c>
      <c r="AK797" s="49"/>
      <c r="AL797" s="49" t="s">
        <v>1494</v>
      </c>
      <c r="AM797" t="s">
        <v>399</v>
      </c>
      <c r="AN797" s="151">
        <v>497000074</v>
      </c>
      <c r="AO797" s="49" t="s">
        <v>1127</v>
      </c>
    </row>
    <row r="798" spans="36:41" x14ac:dyDescent="0.25">
      <c r="AJ798" s="151">
        <f t="shared" si="41"/>
        <v>497000084</v>
      </c>
      <c r="AK798" s="49"/>
      <c r="AL798" s="49" t="s">
        <v>1494</v>
      </c>
      <c r="AM798" t="s">
        <v>124</v>
      </c>
      <c r="AN798" s="151">
        <v>497000084</v>
      </c>
      <c r="AO798" s="49" t="s">
        <v>1127</v>
      </c>
    </row>
    <row r="799" spans="36:41" x14ac:dyDescent="0.25">
      <c r="AJ799" s="151">
        <f t="shared" si="41"/>
        <v>497000098</v>
      </c>
      <c r="AK799" s="49"/>
      <c r="AL799" s="49" t="s">
        <v>1494</v>
      </c>
      <c r="AM799" t="s">
        <v>126</v>
      </c>
      <c r="AN799" s="151">
        <v>497000098</v>
      </c>
      <c r="AO799" s="49" t="s">
        <v>1127</v>
      </c>
    </row>
    <row r="800" spans="36:41" x14ac:dyDescent="0.25">
      <c r="AJ800" s="151">
        <f t="shared" si="41"/>
        <v>497000101</v>
      </c>
      <c r="AK800" s="49"/>
      <c r="AL800" s="49" t="s">
        <v>1494</v>
      </c>
      <c r="AM800" t="s">
        <v>423</v>
      </c>
      <c r="AN800" s="151">
        <v>497000101</v>
      </c>
      <c r="AO800" s="49" t="s">
        <v>1127</v>
      </c>
    </row>
    <row r="801" spans="36:41" x14ac:dyDescent="0.25">
      <c r="AJ801" s="151">
        <f t="shared" si="41"/>
        <v>497000102</v>
      </c>
      <c r="AK801" s="49"/>
      <c r="AL801" s="49" t="s">
        <v>1494</v>
      </c>
      <c r="AM801" t="s">
        <v>425</v>
      </c>
      <c r="AN801" s="151">
        <v>497000102</v>
      </c>
      <c r="AO801" s="49" t="s">
        <v>1127</v>
      </c>
    </row>
    <row r="802" spans="36:41" x14ac:dyDescent="0.25">
      <c r="AJ802" s="151">
        <f t="shared" si="41"/>
        <v>509010303</v>
      </c>
      <c r="AK802" s="49"/>
      <c r="AL802" s="49" t="s">
        <v>1494</v>
      </c>
      <c r="AM802" t="s">
        <v>408</v>
      </c>
      <c r="AN802" s="151">
        <v>509010303</v>
      </c>
      <c r="AO802" s="49" t="s">
        <v>1127</v>
      </c>
    </row>
    <row r="803" spans="36:41" x14ac:dyDescent="0.25">
      <c r="AJ803" s="151">
        <f t="shared" si="41"/>
        <v>509040103</v>
      </c>
      <c r="AK803" s="49"/>
      <c r="AL803" s="49" t="s">
        <v>1494</v>
      </c>
      <c r="AM803" t="s">
        <v>136</v>
      </c>
      <c r="AN803" s="151">
        <v>509040103</v>
      </c>
      <c r="AO803" s="49" t="s">
        <v>1127</v>
      </c>
    </row>
    <row r="804" spans="36:41" x14ac:dyDescent="0.25">
      <c r="AJ804" s="151">
        <f t="shared" si="41"/>
        <v>509050101</v>
      </c>
      <c r="AK804" s="49"/>
      <c r="AL804" s="49" t="s">
        <v>1494</v>
      </c>
      <c r="AM804" t="s">
        <v>428</v>
      </c>
      <c r="AN804" s="151">
        <v>509050101</v>
      </c>
      <c r="AO804" s="49" t="s">
        <v>1127</v>
      </c>
    </row>
    <row r="805" spans="36:41" x14ac:dyDescent="0.25">
      <c r="AJ805" s="151">
        <f t="shared" si="41"/>
        <v>509050102</v>
      </c>
      <c r="AK805" s="49"/>
      <c r="AL805" s="49" t="s">
        <v>1494</v>
      </c>
      <c r="AM805" t="s">
        <v>429</v>
      </c>
      <c r="AN805" s="151">
        <v>509050102</v>
      </c>
      <c r="AO805" s="49" t="s">
        <v>1127</v>
      </c>
    </row>
    <row r="806" spans="36:41" x14ac:dyDescent="0.25">
      <c r="AJ806" s="151">
        <f t="shared" si="41"/>
        <v>509050103</v>
      </c>
      <c r="AK806" s="49"/>
      <c r="AL806" s="49" t="s">
        <v>1494</v>
      </c>
      <c r="AM806" t="s">
        <v>137</v>
      </c>
      <c r="AN806" s="151">
        <v>509050103</v>
      </c>
      <c r="AO806" s="49" t="s">
        <v>1127</v>
      </c>
    </row>
    <row r="807" spans="36:41" x14ac:dyDescent="0.25">
      <c r="AJ807" s="151">
        <f t="shared" si="41"/>
        <v>510030106</v>
      </c>
      <c r="AK807" s="49"/>
      <c r="AL807" s="49" t="s">
        <v>1494</v>
      </c>
      <c r="AM807" t="s">
        <v>407</v>
      </c>
      <c r="AN807" s="151">
        <v>510030106</v>
      </c>
      <c r="AO807" s="49" t="s">
        <v>1127</v>
      </c>
    </row>
    <row r="808" spans="36:41" x14ac:dyDescent="0.25">
      <c r="AJ808" s="151">
        <f t="shared" si="41"/>
        <v>510040105</v>
      </c>
      <c r="AK808" s="49"/>
      <c r="AL808" s="49" t="s">
        <v>1494</v>
      </c>
      <c r="AM808" t="s">
        <v>410</v>
      </c>
      <c r="AN808" s="151">
        <v>510040105</v>
      </c>
      <c r="AO808" s="49" t="s">
        <v>1127</v>
      </c>
    </row>
    <row r="809" spans="36:41" x14ac:dyDescent="0.25">
      <c r="AJ809" s="151">
        <f t="shared" si="41"/>
        <v>510040106</v>
      </c>
      <c r="AK809" s="49"/>
      <c r="AL809" s="49" t="s">
        <v>1494</v>
      </c>
      <c r="AM809" t="s">
        <v>411</v>
      </c>
      <c r="AN809" s="151">
        <v>510040106</v>
      </c>
      <c r="AO809" s="49" t="s">
        <v>1127</v>
      </c>
    </row>
    <row r="810" spans="36:41" x14ac:dyDescent="0.25">
      <c r="AJ810" s="151">
        <f t="shared" si="41"/>
        <v>510040107</v>
      </c>
      <c r="AK810" s="49"/>
      <c r="AL810" s="49" t="s">
        <v>1494</v>
      </c>
      <c r="AM810" t="s">
        <v>409</v>
      </c>
      <c r="AN810" s="151">
        <v>510040107</v>
      </c>
      <c r="AO810" s="49" t="s">
        <v>1127</v>
      </c>
    </row>
    <row r="811" spans="36:41" x14ac:dyDescent="0.25">
      <c r="AJ811" s="151">
        <f t="shared" si="41"/>
        <v>510040109</v>
      </c>
      <c r="AK811" s="49"/>
      <c r="AL811" s="49" t="s">
        <v>1494</v>
      </c>
      <c r="AM811" t="s">
        <v>412</v>
      </c>
      <c r="AN811" s="151">
        <v>510040109</v>
      </c>
      <c r="AO811" s="49" t="s">
        <v>1127</v>
      </c>
    </row>
    <row r="812" spans="36:41" x14ac:dyDescent="0.25">
      <c r="AJ812" s="151">
        <f t="shared" si="41"/>
        <v>510040110</v>
      </c>
      <c r="AK812" s="49"/>
      <c r="AL812" s="49" t="s">
        <v>1494</v>
      </c>
      <c r="AM812" t="s">
        <v>413</v>
      </c>
      <c r="AN812" s="151">
        <v>510040110</v>
      </c>
      <c r="AO812" s="49" t="s">
        <v>1127</v>
      </c>
    </row>
    <row r="813" spans="36:41" x14ac:dyDescent="0.25">
      <c r="AJ813" s="151">
        <f t="shared" si="41"/>
        <v>510070101</v>
      </c>
      <c r="AK813" s="49"/>
      <c r="AL813" s="49" t="s">
        <v>1494</v>
      </c>
      <c r="AM813" t="s">
        <v>1427</v>
      </c>
      <c r="AN813" s="151">
        <v>510070101</v>
      </c>
      <c r="AO813" s="49" t="s">
        <v>1127</v>
      </c>
    </row>
    <row r="814" spans="36:41" x14ac:dyDescent="0.25">
      <c r="AJ814" s="151">
        <f t="shared" si="41"/>
        <v>511040101</v>
      </c>
      <c r="AK814" s="49"/>
      <c r="AL814" s="49" t="s">
        <v>1494</v>
      </c>
      <c r="AM814" t="s">
        <v>422</v>
      </c>
      <c r="AN814" s="151">
        <v>511040101</v>
      </c>
      <c r="AO814" s="49" t="s">
        <v>1127</v>
      </c>
    </row>
    <row r="815" spans="36:41" x14ac:dyDescent="0.25">
      <c r="AJ815" s="151">
        <f t="shared" si="41"/>
        <v>511040107</v>
      </c>
      <c r="AK815" s="49"/>
      <c r="AL815" s="49" t="s">
        <v>1494</v>
      </c>
      <c r="AM815" t="s">
        <v>424</v>
      </c>
      <c r="AN815" s="151">
        <v>511040107</v>
      </c>
      <c r="AO815" s="49" t="s">
        <v>1127</v>
      </c>
    </row>
    <row r="816" spans="36:41" x14ac:dyDescent="0.25">
      <c r="AJ816" s="151">
        <f t="shared" si="41"/>
        <v>511040109</v>
      </c>
      <c r="AK816" s="49"/>
      <c r="AL816" s="49" t="s">
        <v>1494</v>
      </c>
      <c r="AM816" t="s">
        <v>135</v>
      </c>
      <c r="AN816" s="151">
        <v>511040109</v>
      </c>
      <c r="AO816" s="49" t="s">
        <v>1127</v>
      </c>
    </row>
    <row r="817" spans="36:41" x14ac:dyDescent="0.25">
      <c r="AJ817" s="151">
        <f t="shared" si="41"/>
        <v>511040115</v>
      </c>
      <c r="AK817" s="49"/>
      <c r="AL817" s="49" t="s">
        <v>1494</v>
      </c>
      <c r="AM817" t="s">
        <v>426</v>
      </c>
      <c r="AN817" s="151">
        <v>511040115</v>
      </c>
      <c r="AO817" s="49" t="s">
        <v>1127</v>
      </c>
    </row>
    <row r="818" spans="36:41" x14ac:dyDescent="0.25">
      <c r="AJ818" s="151">
        <f t="shared" si="41"/>
        <v>511040116</v>
      </c>
      <c r="AK818" s="49"/>
      <c r="AL818" s="49" t="s">
        <v>1494</v>
      </c>
      <c r="AM818" t="s">
        <v>427</v>
      </c>
      <c r="AN818" s="151">
        <v>511040116</v>
      </c>
      <c r="AO818" s="49" t="s">
        <v>1127</v>
      </c>
    </row>
    <row r="819" spans="36:41" x14ac:dyDescent="0.25">
      <c r="AJ819" s="151">
        <f t="shared" si="41"/>
        <v>410030701</v>
      </c>
      <c r="AK819" s="49"/>
      <c r="AL819" s="49" t="s">
        <v>1494</v>
      </c>
      <c r="AM819" t="s">
        <v>374</v>
      </c>
      <c r="AN819" s="151">
        <v>410030701</v>
      </c>
      <c r="AO819" s="49" t="s">
        <v>1120</v>
      </c>
    </row>
    <row r="820" spans="36:41" x14ac:dyDescent="0.25">
      <c r="AJ820" s="151">
        <f t="shared" si="41"/>
        <v>410030705</v>
      </c>
      <c r="AK820" s="49"/>
      <c r="AL820" s="49" t="s">
        <v>1494</v>
      </c>
      <c r="AM820" t="s">
        <v>123</v>
      </c>
      <c r="AN820" s="151">
        <v>410030705</v>
      </c>
      <c r="AO820" s="49" t="s">
        <v>1120</v>
      </c>
    </row>
    <row r="821" spans="36:41" x14ac:dyDescent="0.25">
      <c r="AJ821" s="151">
        <f t="shared" si="41"/>
        <v>410030801</v>
      </c>
      <c r="AK821" s="49"/>
      <c r="AL821" s="49" t="s">
        <v>1494</v>
      </c>
      <c r="AM821" t="s">
        <v>376</v>
      </c>
      <c r="AN821" s="151">
        <v>410030801</v>
      </c>
      <c r="AO821" s="49" t="s">
        <v>1120</v>
      </c>
    </row>
    <row r="822" spans="36:41" x14ac:dyDescent="0.25">
      <c r="AJ822" s="151">
        <f t="shared" si="41"/>
        <v>410030901</v>
      </c>
      <c r="AK822" s="49"/>
      <c r="AL822" s="49" t="s">
        <v>1494</v>
      </c>
      <c r="AM822" t="s">
        <v>125</v>
      </c>
      <c r="AN822" s="151">
        <v>410030901</v>
      </c>
      <c r="AO822" s="49" t="s">
        <v>1120</v>
      </c>
    </row>
    <row r="823" spans="36:41" x14ac:dyDescent="0.25">
      <c r="AJ823" s="151">
        <f t="shared" si="41"/>
        <v>497000099</v>
      </c>
      <c r="AK823" s="49"/>
      <c r="AL823" s="49" t="s">
        <v>1494</v>
      </c>
      <c r="AM823" t="s">
        <v>122</v>
      </c>
      <c r="AN823" s="151">
        <v>497000099</v>
      </c>
      <c r="AO823" s="49" t="s">
        <v>1120</v>
      </c>
    </row>
    <row r="824" spans="36:41" x14ac:dyDescent="0.25">
      <c r="AJ824" s="151">
        <f t="shared" si="41"/>
        <v>497000105</v>
      </c>
      <c r="AK824" s="49"/>
      <c r="AL824" s="49" t="s">
        <v>1494</v>
      </c>
      <c r="AM824" t="s">
        <v>375</v>
      </c>
      <c r="AN824" s="151">
        <v>497000105</v>
      </c>
      <c r="AO824" s="49" t="s">
        <v>1120</v>
      </c>
    </row>
    <row r="825" spans="36:41" x14ac:dyDescent="0.25">
      <c r="AJ825" s="151">
        <f t="shared" si="41"/>
        <v>497000108</v>
      </c>
      <c r="AK825" s="49"/>
      <c r="AL825" s="49" t="s">
        <v>1494</v>
      </c>
      <c r="AM825" t="s">
        <v>138</v>
      </c>
      <c r="AN825" s="151">
        <v>497000108</v>
      </c>
      <c r="AO825" s="49" t="s">
        <v>1120</v>
      </c>
    </row>
    <row r="826" spans="36:41" x14ac:dyDescent="0.25">
      <c r="AJ826" s="151">
        <f t="shared" si="41"/>
        <v>497000109</v>
      </c>
      <c r="AK826" s="49"/>
      <c r="AL826" s="49" t="s">
        <v>1494</v>
      </c>
      <c r="AM826" t="s">
        <v>392</v>
      </c>
      <c r="AN826" s="151">
        <v>497000109</v>
      </c>
      <c r="AO826" s="49" t="s">
        <v>1120</v>
      </c>
    </row>
    <row r="827" spans="36:41" x14ac:dyDescent="0.25">
      <c r="AJ827" s="151">
        <f t="shared" si="41"/>
        <v>508020602</v>
      </c>
      <c r="AK827" s="49"/>
      <c r="AL827" s="49" t="s">
        <v>1494</v>
      </c>
      <c r="AM827" t="s">
        <v>379</v>
      </c>
      <c r="AN827" s="151">
        <v>508020602</v>
      </c>
      <c r="AO827" s="49" t="s">
        <v>1120</v>
      </c>
    </row>
    <row r="828" spans="36:41" x14ac:dyDescent="0.25">
      <c r="AJ828" s="151">
        <f t="shared" si="41"/>
        <v>510060101</v>
      </c>
      <c r="AK828" s="49"/>
      <c r="AL828" s="49" t="s">
        <v>1494</v>
      </c>
      <c r="AM828" t="s">
        <v>377</v>
      </c>
      <c r="AN828" s="151">
        <v>510060101</v>
      </c>
      <c r="AO828" s="49" t="s">
        <v>1120</v>
      </c>
    </row>
    <row r="829" spans="36:41" x14ac:dyDescent="0.25">
      <c r="AJ829" s="151">
        <f t="shared" si="41"/>
        <v>510060102</v>
      </c>
      <c r="AK829" s="49"/>
      <c r="AL829" s="49" t="s">
        <v>1494</v>
      </c>
      <c r="AM829" t="s">
        <v>378</v>
      </c>
      <c r="AN829" s="151">
        <v>510060102</v>
      </c>
      <c r="AO829" s="49" t="s">
        <v>1120</v>
      </c>
    </row>
    <row r="830" spans="36:41" x14ac:dyDescent="0.25">
      <c r="AJ830" s="151">
        <f t="shared" si="41"/>
        <v>510060103</v>
      </c>
      <c r="AK830" s="49"/>
      <c r="AL830" s="49" t="s">
        <v>1494</v>
      </c>
      <c r="AM830" t="s">
        <v>380</v>
      </c>
      <c r="AN830" s="151">
        <v>510060103</v>
      </c>
      <c r="AO830" s="49" t="s">
        <v>1120</v>
      </c>
    </row>
    <row r="831" spans="36:41" x14ac:dyDescent="0.25">
      <c r="AJ831" s="151">
        <f t="shared" si="41"/>
        <v>511040103</v>
      </c>
      <c r="AK831" s="49"/>
      <c r="AL831" s="49" t="s">
        <v>1494</v>
      </c>
      <c r="AM831" t="s">
        <v>390</v>
      </c>
      <c r="AN831" s="151">
        <v>511040103</v>
      </c>
      <c r="AO831" s="49" t="s">
        <v>1120</v>
      </c>
    </row>
    <row r="832" spans="36:41" x14ac:dyDescent="0.25">
      <c r="AJ832" s="151">
        <f t="shared" si="41"/>
        <v>511040104</v>
      </c>
      <c r="AK832" s="49"/>
      <c r="AL832" s="49" t="s">
        <v>1494</v>
      </c>
      <c r="AM832" t="s">
        <v>391</v>
      </c>
      <c r="AN832" s="151">
        <v>511040104</v>
      </c>
      <c r="AO832" s="49" t="s">
        <v>1120</v>
      </c>
    </row>
    <row r="833" spans="36:41" x14ac:dyDescent="0.25">
      <c r="AJ833" s="151">
        <f t="shared" si="41"/>
        <v>511040110</v>
      </c>
      <c r="AK833" s="49"/>
      <c r="AL833" s="49" t="s">
        <v>1494</v>
      </c>
      <c r="AM833" t="s">
        <v>393</v>
      </c>
      <c r="AN833" s="151">
        <v>511040110</v>
      </c>
      <c r="AO833" s="49" t="s">
        <v>1120</v>
      </c>
    </row>
    <row r="834" spans="36:41" x14ac:dyDescent="0.25">
      <c r="AJ834" s="151">
        <f t="shared" si="41"/>
        <v>497000039</v>
      </c>
      <c r="AK834" s="49"/>
      <c r="AL834" s="49" t="s">
        <v>1494</v>
      </c>
      <c r="AM834" t="s">
        <v>1432</v>
      </c>
      <c r="AN834" s="151">
        <v>497000039</v>
      </c>
      <c r="AO834" s="49" t="s">
        <v>1122</v>
      </c>
    </row>
    <row r="835" spans="36:41" x14ac:dyDescent="0.25">
      <c r="AJ835" s="151">
        <f t="shared" si="41"/>
        <v>497000083</v>
      </c>
      <c r="AK835" s="49"/>
      <c r="AL835" s="49" t="s">
        <v>1494</v>
      </c>
      <c r="AM835" t="s">
        <v>1244</v>
      </c>
      <c r="AN835" s="151">
        <v>497000083</v>
      </c>
      <c r="AO835" s="49" t="s">
        <v>1122</v>
      </c>
    </row>
    <row r="836" spans="36:41" x14ac:dyDescent="0.25">
      <c r="AJ836" s="151">
        <f t="shared" si="41"/>
        <v>497000093</v>
      </c>
      <c r="AK836" s="49"/>
      <c r="AL836" s="49" t="s">
        <v>1494</v>
      </c>
      <c r="AM836" t="s">
        <v>473</v>
      </c>
      <c r="AN836" s="151">
        <v>497000093</v>
      </c>
      <c r="AO836" s="49" t="s">
        <v>1122</v>
      </c>
    </row>
    <row r="837" spans="36:41" x14ac:dyDescent="0.25">
      <c r="AJ837" s="151">
        <f t="shared" si="41"/>
        <v>509010506</v>
      </c>
      <c r="AK837" s="49"/>
      <c r="AL837" s="49" t="s">
        <v>1494</v>
      </c>
      <c r="AM837" t="s">
        <v>1245</v>
      </c>
      <c r="AN837" s="151">
        <v>509010506</v>
      </c>
      <c r="AO837" s="49" t="s">
        <v>1122</v>
      </c>
    </row>
    <row r="838" spans="36:41" x14ac:dyDescent="0.25">
      <c r="AJ838" s="151">
        <f t="shared" si="41"/>
        <v>509020103</v>
      </c>
      <c r="AK838" s="49"/>
      <c r="AL838" s="49" t="s">
        <v>1494</v>
      </c>
      <c r="AM838" t="s">
        <v>1434</v>
      </c>
      <c r="AN838" s="151">
        <v>509020103</v>
      </c>
      <c r="AO838" s="49" t="s">
        <v>1122</v>
      </c>
    </row>
    <row r="839" spans="36:41" x14ac:dyDescent="0.25">
      <c r="AJ839" s="151">
        <f t="shared" ref="AJ839:AJ902" si="42">$AN839</f>
        <v>509020301</v>
      </c>
      <c r="AK839" s="49"/>
      <c r="AL839" s="49" t="s">
        <v>1494</v>
      </c>
      <c r="AM839" t="s">
        <v>1435</v>
      </c>
      <c r="AN839" s="151">
        <v>509020301</v>
      </c>
      <c r="AO839" s="49" t="s">
        <v>1122</v>
      </c>
    </row>
    <row r="840" spans="36:41" x14ac:dyDescent="0.25">
      <c r="AJ840" s="151">
        <f t="shared" si="42"/>
        <v>509020501</v>
      </c>
      <c r="AK840" s="49"/>
      <c r="AL840" s="49" t="s">
        <v>1494</v>
      </c>
      <c r="AM840" t="s">
        <v>1436</v>
      </c>
      <c r="AN840" s="151">
        <v>509020501</v>
      </c>
      <c r="AO840" s="49" t="s">
        <v>1122</v>
      </c>
    </row>
    <row r="841" spans="36:41" x14ac:dyDescent="0.25">
      <c r="AJ841" s="151">
        <f t="shared" si="42"/>
        <v>509060201</v>
      </c>
      <c r="AK841" s="49"/>
      <c r="AL841" s="49" t="s">
        <v>1494</v>
      </c>
      <c r="AM841" t="s">
        <v>1437</v>
      </c>
      <c r="AN841" s="151">
        <v>509060201</v>
      </c>
      <c r="AO841" s="49" t="s">
        <v>1122</v>
      </c>
    </row>
    <row r="842" spans="36:41" x14ac:dyDescent="0.25">
      <c r="AJ842" s="151">
        <f t="shared" si="42"/>
        <v>510050201</v>
      </c>
      <c r="AK842" s="49"/>
      <c r="AL842" s="49" t="s">
        <v>1494</v>
      </c>
      <c r="AM842" t="s">
        <v>1438</v>
      </c>
      <c r="AN842" s="151">
        <v>510050201</v>
      </c>
      <c r="AO842" s="49" t="s">
        <v>1122</v>
      </c>
    </row>
    <row r="843" spans="36:41" x14ac:dyDescent="0.25">
      <c r="AJ843" s="151">
        <f t="shared" si="42"/>
        <v>510050202</v>
      </c>
      <c r="AK843" s="49"/>
      <c r="AL843" s="49" t="s">
        <v>1494</v>
      </c>
      <c r="AM843" t="s">
        <v>1439</v>
      </c>
      <c r="AN843" s="151">
        <v>510050202</v>
      </c>
      <c r="AO843" s="49" t="s">
        <v>1122</v>
      </c>
    </row>
    <row r="844" spans="36:41" x14ac:dyDescent="0.25">
      <c r="AJ844" s="151">
        <f t="shared" si="42"/>
        <v>510050203</v>
      </c>
      <c r="AK844" s="49"/>
      <c r="AL844" s="49" t="s">
        <v>1494</v>
      </c>
      <c r="AM844" t="s">
        <v>1440</v>
      </c>
      <c r="AN844" s="151">
        <v>510050203</v>
      </c>
      <c r="AO844" s="49" t="s">
        <v>1122</v>
      </c>
    </row>
    <row r="845" spans="36:41" x14ac:dyDescent="0.25">
      <c r="AJ845" s="151">
        <f t="shared" si="42"/>
        <v>510050205</v>
      </c>
      <c r="AK845" s="49"/>
      <c r="AL845" s="49" t="s">
        <v>1494</v>
      </c>
      <c r="AM845" t="s">
        <v>1441</v>
      </c>
      <c r="AN845" s="151">
        <v>510050205</v>
      </c>
      <c r="AO845" s="49" t="s">
        <v>1122</v>
      </c>
    </row>
    <row r="846" spans="36:41" x14ac:dyDescent="0.25">
      <c r="AJ846" s="151">
        <f t="shared" si="42"/>
        <v>510050212</v>
      </c>
      <c r="AK846" s="49"/>
      <c r="AL846" s="49" t="s">
        <v>1494</v>
      </c>
      <c r="AM846" t="s">
        <v>1442</v>
      </c>
      <c r="AN846" s="151">
        <v>510050212</v>
      </c>
      <c r="AO846" s="49" t="s">
        <v>1122</v>
      </c>
    </row>
    <row r="847" spans="36:41" x14ac:dyDescent="0.25">
      <c r="AJ847" s="151">
        <f t="shared" si="42"/>
        <v>510060501</v>
      </c>
      <c r="AK847" s="49"/>
      <c r="AL847" s="49" t="s">
        <v>1494</v>
      </c>
      <c r="AM847" t="s">
        <v>474</v>
      </c>
      <c r="AN847" s="151">
        <v>510060501</v>
      </c>
      <c r="AO847" s="49" t="s">
        <v>1122</v>
      </c>
    </row>
    <row r="848" spans="36:41" x14ac:dyDescent="0.25">
      <c r="AJ848" s="151">
        <f t="shared" si="42"/>
        <v>509070201</v>
      </c>
      <c r="AK848" s="49"/>
      <c r="AL848" s="49" t="s">
        <v>1494</v>
      </c>
      <c r="AM848" t="s">
        <v>1495</v>
      </c>
      <c r="AN848" s="151">
        <v>509070201</v>
      </c>
      <c r="AO848" s="49" t="s">
        <v>1122</v>
      </c>
    </row>
    <row r="849" spans="36:41" x14ac:dyDescent="0.25">
      <c r="AJ849" s="151">
        <f t="shared" si="42"/>
        <v>511040117</v>
      </c>
      <c r="AK849" s="49"/>
      <c r="AL849" s="49" t="s">
        <v>1494</v>
      </c>
      <c r="AM849" t="s">
        <v>1496</v>
      </c>
      <c r="AN849" s="151">
        <v>511040117</v>
      </c>
      <c r="AO849" s="49" t="s">
        <v>1127</v>
      </c>
    </row>
    <row r="850" spans="36:41" x14ac:dyDescent="0.25">
      <c r="AJ850" s="151">
        <f t="shared" si="42"/>
        <v>209010000</v>
      </c>
      <c r="AK850" s="49"/>
      <c r="AL850" s="49" t="s">
        <v>22</v>
      </c>
      <c r="AM850" t="s">
        <v>23</v>
      </c>
      <c r="AN850" s="151">
        <v>209010000</v>
      </c>
      <c r="AO850" s="49" t="s">
        <v>1122</v>
      </c>
    </row>
    <row r="851" spans="36:41" x14ac:dyDescent="0.25">
      <c r="AJ851" s="151">
        <f t="shared" si="42"/>
        <v>209010100</v>
      </c>
      <c r="AK851" s="49"/>
      <c r="AL851" s="49" t="s">
        <v>22</v>
      </c>
      <c r="AM851" t="s">
        <v>990</v>
      </c>
      <c r="AN851" s="151">
        <v>209010100</v>
      </c>
      <c r="AO851" s="49" t="s">
        <v>1122</v>
      </c>
    </row>
    <row r="852" spans="36:41" x14ac:dyDescent="0.25">
      <c r="AJ852" s="151">
        <f t="shared" si="42"/>
        <v>209010200</v>
      </c>
      <c r="AK852" s="49"/>
      <c r="AL852" s="49" t="s">
        <v>22</v>
      </c>
      <c r="AM852" t="s">
        <v>991</v>
      </c>
      <c r="AN852" s="151">
        <v>209010200</v>
      </c>
      <c r="AO852" s="49" t="s">
        <v>1122</v>
      </c>
    </row>
    <row r="853" spans="36:41" x14ac:dyDescent="0.25">
      <c r="AJ853" s="151">
        <f t="shared" si="42"/>
        <v>209010300</v>
      </c>
      <c r="AK853" s="49"/>
      <c r="AL853" s="49" t="s">
        <v>22</v>
      </c>
      <c r="AM853" t="s">
        <v>992</v>
      </c>
      <c r="AN853" s="151">
        <v>209010300</v>
      </c>
      <c r="AO853" s="49" t="s">
        <v>1122</v>
      </c>
    </row>
    <row r="854" spans="36:41" x14ac:dyDescent="0.25">
      <c r="AJ854" s="151">
        <f t="shared" si="42"/>
        <v>209010400</v>
      </c>
      <c r="AK854" s="49"/>
      <c r="AL854" s="49" t="s">
        <v>22</v>
      </c>
      <c r="AM854" t="s">
        <v>75</v>
      </c>
      <c r="AN854" s="151">
        <v>209010400</v>
      </c>
      <c r="AO854" s="49" t="s">
        <v>1122</v>
      </c>
    </row>
    <row r="855" spans="36:41" x14ac:dyDescent="0.25">
      <c r="AJ855" s="151">
        <f t="shared" si="42"/>
        <v>209020000</v>
      </c>
      <c r="AK855" s="49"/>
      <c r="AL855" s="49" t="s">
        <v>22</v>
      </c>
      <c r="AM855" t="s">
        <v>24</v>
      </c>
      <c r="AN855" s="151">
        <v>209020000</v>
      </c>
      <c r="AO855" s="49" t="s">
        <v>1122</v>
      </c>
    </row>
    <row r="856" spans="36:41" x14ac:dyDescent="0.25">
      <c r="AJ856" s="151">
        <f t="shared" si="42"/>
        <v>209020100</v>
      </c>
      <c r="AK856" s="49"/>
      <c r="AL856" s="49" t="s">
        <v>22</v>
      </c>
      <c r="AM856" t="s">
        <v>84</v>
      </c>
      <c r="AN856" s="151">
        <v>209020100</v>
      </c>
      <c r="AO856" s="49" t="s">
        <v>1122</v>
      </c>
    </row>
    <row r="857" spans="36:41" x14ac:dyDescent="0.25">
      <c r="AJ857" s="151">
        <f t="shared" si="42"/>
        <v>209020101</v>
      </c>
      <c r="AK857" s="49"/>
      <c r="AL857" s="49" t="s">
        <v>22</v>
      </c>
      <c r="AM857" t="s">
        <v>993</v>
      </c>
      <c r="AN857" s="151">
        <v>209020101</v>
      </c>
      <c r="AO857" s="49" t="s">
        <v>1122</v>
      </c>
    </row>
    <row r="858" spans="36:41" x14ac:dyDescent="0.25">
      <c r="AJ858" s="151">
        <f t="shared" si="42"/>
        <v>209020102</v>
      </c>
      <c r="AK858" s="49"/>
      <c r="AL858" s="49" t="s">
        <v>22</v>
      </c>
      <c r="AM858" t="s">
        <v>994</v>
      </c>
      <c r="AN858" s="151">
        <v>209020102</v>
      </c>
      <c r="AO858" s="49" t="s">
        <v>1122</v>
      </c>
    </row>
    <row r="859" spans="36:41" x14ac:dyDescent="0.25">
      <c r="AJ859" s="151">
        <f t="shared" si="42"/>
        <v>209020103</v>
      </c>
      <c r="AK859" s="49"/>
      <c r="AL859" s="49" t="s">
        <v>22</v>
      </c>
      <c r="AM859" t="s">
        <v>995</v>
      </c>
      <c r="AN859" s="151">
        <v>209020103</v>
      </c>
      <c r="AO859" s="49" t="s">
        <v>1122</v>
      </c>
    </row>
    <row r="860" spans="36:41" x14ac:dyDescent="0.25">
      <c r="AJ860" s="151">
        <f t="shared" si="42"/>
        <v>209020104</v>
      </c>
      <c r="AK860" s="49"/>
      <c r="AL860" s="49" t="s">
        <v>22</v>
      </c>
      <c r="AM860" t="s">
        <v>996</v>
      </c>
      <c r="AN860" s="151">
        <v>209020104</v>
      </c>
      <c r="AO860" s="49" t="s">
        <v>1122</v>
      </c>
    </row>
    <row r="861" spans="36:41" x14ac:dyDescent="0.25">
      <c r="AJ861" s="151">
        <f t="shared" si="42"/>
        <v>209020105</v>
      </c>
      <c r="AK861" s="49"/>
      <c r="AL861" s="49" t="s">
        <v>22</v>
      </c>
      <c r="AM861" t="s">
        <v>997</v>
      </c>
      <c r="AN861" s="151">
        <v>209020105</v>
      </c>
      <c r="AO861" s="49" t="s">
        <v>1122</v>
      </c>
    </row>
    <row r="862" spans="36:41" x14ac:dyDescent="0.25">
      <c r="AJ862" s="151">
        <f t="shared" si="42"/>
        <v>209020200</v>
      </c>
      <c r="AK862" s="49"/>
      <c r="AL862" s="49" t="s">
        <v>22</v>
      </c>
      <c r="AM862" t="s">
        <v>998</v>
      </c>
      <c r="AN862" s="151">
        <v>209020200</v>
      </c>
      <c r="AO862" s="49" t="s">
        <v>1122</v>
      </c>
    </row>
    <row r="863" spans="36:41" x14ac:dyDescent="0.25">
      <c r="AJ863" s="151">
        <f t="shared" si="42"/>
        <v>209020201</v>
      </c>
      <c r="AK863" s="49"/>
      <c r="AL863" s="49" t="s">
        <v>22</v>
      </c>
      <c r="AM863" t="s">
        <v>999</v>
      </c>
      <c r="AN863" s="151">
        <v>209020201</v>
      </c>
      <c r="AO863" s="49" t="s">
        <v>1122</v>
      </c>
    </row>
    <row r="864" spans="36:41" x14ac:dyDescent="0.25">
      <c r="AJ864" s="151">
        <f t="shared" si="42"/>
        <v>209020300</v>
      </c>
      <c r="AK864" s="49"/>
      <c r="AL864" s="49" t="s">
        <v>22</v>
      </c>
      <c r="AM864" t="s">
        <v>76</v>
      </c>
      <c r="AN864" s="151">
        <v>209020300</v>
      </c>
      <c r="AO864" s="49" t="s">
        <v>1122</v>
      </c>
    </row>
    <row r="865" spans="36:41" x14ac:dyDescent="0.25">
      <c r="AJ865" s="151">
        <f t="shared" si="42"/>
        <v>209020301</v>
      </c>
      <c r="AK865" s="49"/>
      <c r="AL865" s="49" t="s">
        <v>22</v>
      </c>
      <c r="AM865" t="s">
        <v>1000</v>
      </c>
      <c r="AN865" s="151">
        <v>209020301</v>
      </c>
      <c r="AO865" s="49" t="s">
        <v>1122</v>
      </c>
    </row>
    <row r="866" spans="36:41" x14ac:dyDescent="0.25">
      <c r="AJ866" s="151">
        <f t="shared" si="42"/>
        <v>209020302</v>
      </c>
      <c r="AK866" s="49"/>
      <c r="AL866" s="49" t="s">
        <v>22</v>
      </c>
      <c r="AM866" t="s">
        <v>1001</v>
      </c>
      <c r="AN866" s="151">
        <v>209020302</v>
      </c>
      <c r="AO866" s="49" t="s">
        <v>1122</v>
      </c>
    </row>
    <row r="867" spans="36:41" x14ac:dyDescent="0.25">
      <c r="AJ867" s="151">
        <f t="shared" si="42"/>
        <v>209020303</v>
      </c>
      <c r="AK867" s="49"/>
      <c r="AL867" s="49" t="s">
        <v>22</v>
      </c>
      <c r="AM867" t="s">
        <v>1002</v>
      </c>
      <c r="AN867" s="151">
        <v>209020303</v>
      </c>
      <c r="AO867" s="49" t="s">
        <v>1122</v>
      </c>
    </row>
    <row r="868" spans="36:41" x14ac:dyDescent="0.25">
      <c r="AJ868" s="151">
        <f t="shared" si="42"/>
        <v>209020304</v>
      </c>
      <c r="AK868" s="49"/>
      <c r="AL868" s="49" t="s">
        <v>22</v>
      </c>
      <c r="AM868" t="s">
        <v>1003</v>
      </c>
      <c r="AN868" s="151">
        <v>209020304</v>
      </c>
      <c r="AO868" s="49" t="s">
        <v>1122</v>
      </c>
    </row>
    <row r="869" spans="36:41" x14ac:dyDescent="0.25">
      <c r="AJ869" s="151">
        <f t="shared" si="42"/>
        <v>209020305</v>
      </c>
      <c r="AK869" s="49"/>
      <c r="AL869" s="49" t="s">
        <v>22</v>
      </c>
      <c r="AM869" t="s">
        <v>1004</v>
      </c>
      <c r="AN869" s="151">
        <v>209020305</v>
      </c>
      <c r="AO869" s="49" t="s">
        <v>1122</v>
      </c>
    </row>
    <row r="870" spans="36:41" x14ac:dyDescent="0.25">
      <c r="AJ870" s="151">
        <f t="shared" si="42"/>
        <v>209020400</v>
      </c>
      <c r="AK870" s="49"/>
      <c r="AL870" s="49" t="s">
        <v>22</v>
      </c>
      <c r="AM870" t="s">
        <v>1005</v>
      </c>
      <c r="AN870" s="151">
        <v>209020400</v>
      </c>
      <c r="AO870" s="49" t="s">
        <v>1122</v>
      </c>
    </row>
    <row r="871" spans="36:41" x14ac:dyDescent="0.25">
      <c r="AJ871" s="151">
        <f t="shared" si="42"/>
        <v>209020401</v>
      </c>
      <c r="AK871" s="49"/>
      <c r="AL871" s="49" t="s">
        <v>22</v>
      </c>
      <c r="AM871" t="s">
        <v>1006</v>
      </c>
      <c r="AN871" s="151">
        <v>209020401</v>
      </c>
      <c r="AO871" s="49" t="s">
        <v>1122</v>
      </c>
    </row>
    <row r="872" spans="36:41" x14ac:dyDescent="0.25">
      <c r="AJ872" s="151">
        <f t="shared" si="42"/>
        <v>209020402</v>
      </c>
      <c r="AK872" s="49"/>
      <c r="AL872" s="49" t="s">
        <v>22</v>
      </c>
      <c r="AM872" t="s">
        <v>1007</v>
      </c>
      <c r="AN872" s="151">
        <v>209020402</v>
      </c>
      <c r="AO872" s="49" t="s">
        <v>1122</v>
      </c>
    </row>
    <row r="873" spans="36:41" x14ac:dyDescent="0.25">
      <c r="AJ873" s="151">
        <f t="shared" si="42"/>
        <v>209020403</v>
      </c>
      <c r="AK873" s="49"/>
      <c r="AL873" s="49" t="s">
        <v>22</v>
      </c>
      <c r="AM873" t="s">
        <v>1008</v>
      </c>
      <c r="AN873" s="151">
        <v>209020403</v>
      </c>
      <c r="AO873" s="49" t="s">
        <v>1122</v>
      </c>
    </row>
    <row r="874" spans="36:41" x14ac:dyDescent="0.25">
      <c r="AJ874" s="151">
        <f t="shared" si="42"/>
        <v>209020404</v>
      </c>
      <c r="AK874" s="49"/>
      <c r="AL874" s="49" t="s">
        <v>22</v>
      </c>
      <c r="AM874" t="s">
        <v>1009</v>
      </c>
      <c r="AN874" s="151">
        <v>209020404</v>
      </c>
      <c r="AO874" s="49" t="s">
        <v>1122</v>
      </c>
    </row>
    <row r="875" spans="36:41" x14ac:dyDescent="0.25">
      <c r="AJ875" s="151">
        <f t="shared" si="42"/>
        <v>209030000</v>
      </c>
      <c r="AK875" s="49"/>
      <c r="AL875" s="49" t="s">
        <v>22</v>
      </c>
      <c r="AM875" t="s">
        <v>25</v>
      </c>
      <c r="AN875" s="151">
        <v>209030000</v>
      </c>
      <c r="AO875" s="49" t="s">
        <v>1122</v>
      </c>
    </row>
    <row r="876" spans="36:41" x14ac:dyDescent="0.25">
      <c r="AJ876" s="151">
        <f t="shared" si="42"/>
        <v>209030100</v>
      </c>
      <c r="AK876" s="49"/>
      <c r="AL876" s="49" t="s">
        <v>22</v>
      </c>
      <c r="AM876" t="s">
        <v>1010</v>
      </c>
      <c r="AN876" s="151">
        <v>209030100</v>
      </c>
      <c r="AO876" s="49" t="s">
        <v>1122</v>
      </c>
    </row>
    <row r="877" spans="36:41" x14ac:dyDescent="0.25">
      <c r="AJ877" s="151">
        <f t="shared" si="42"/>
        <v>209030200</v>
      </c>
      <c r="AK877" s="49"/>
      <c r="AL877" s="49" t="s">
        <v>22</v>
      </c>
      <c r="AM877" t="s">
        <v>1011</v>
      </c>
      <c r="AN877" s="151">
        <v>209030200</v>
      </c>
      <c r="AO877" s="49" t="s">
        <v>1122</v>
      </c>
    </row>
    <row r="878" spans="36:41" x14ac:dyDescent="0.25">
      <c r="AJ878" s="151">
        <f t="shared" si="42"/>
        <v>209030300</v>
      </c>
      <c r="AK878" s="49"/>
      <c r="AL878" s="49" t="s">
        <v>22</v>
      </c>
      <c r="AM878" t="s">
        <v>1012</v>
      </c>
      <c r="AN878" s="151">
        <v>209030300</v>
      </c>
      <c r="AO878" s="49" t="s">
        <v>1122</v>
      </c>
    </row>
    <row r="879" spans="36:41" x14ac:dyDescent="0.25">
      <c r="AJ879" s="151">
        <f t="shared" si="42"/>
        <v>209030301</v>
      </c>
      <c r="AK879" s="49"/>
      <c r="AL879" s="49" t="s">
        <v>22</v>
      </c>
      <c r="AM879" t="s">
        <v>1013</v>
      </c>
      <c r="AN879" s="151">
        <v>209030301</v>
      </c>
      <c r="AO879" s="49" t="s">
        <v>1122</v>
      </c>
    </row>
    <row r="880" spans="36:41" x14ac:dyDescent="0.25">
      <c r="AJ880" s="151">
        <f t="shared" si="42"/>
        <v>209030302</v>
      </c>
      <c r="AK880" s="49"/>
      <c r="AL880" s="49" t="s">
        <v>22</v>
      </c>
      <c r="AM880" t="s">
        <v>1014</v>
      </c>
      <c r="AN880" s="151">
        <v>209030302</v>
      </c>
      <c r="AO880" s="49" t="s">
        <v>1122</v>
      </c>
    </row>
    <row r="881" spans="36:41" x14ac:dyDescent="0.25">
      <c r="AJ881" s="151">
        <f t="shared" si="42"/>
        <v>209030303</v>
      </c>
      <c r="AK881" s="49"/>
      <c r="AL881" s="49" t="s">
        <v>22</v>
      </c>
      <c r="AM881" t="s">
        <v>1015</v>
      </c>
      <c r="AN881" s="151">
        <v>209030303</v>
      </c>
      <c r="AO881" s="49" t="s">
        <v>1122</v>
      </c>
    </row>
    <row r="882" spans="36:41" x14ac:dyDescent="0.25">
      <c r="AJ882" s="151">
        <f t="shared" si="42"/>
        <v>209030400</v>
      </c>
      <c r="AK882" s="49"/>
      <c r="AL882" s="49" t="s">
        <v>22</v>
      </c>
      <c r="AM882" t="s">
        <v>1016</v>
      </c>
      <c r="AN882" s="151">
        <v>209030400</v>
      </c>
      <c r="AO882" s="49" t="s">
        <v>1122</v>
      </c>
    </row>
    <row r="883" spans="36:41" x14ac:dyDescent="0.25">
      <c r="AJ883" s="151">
        <f t="shared" si="42"/>
        <v>209030401</v>
      </c>
      <c r="AK883" s="49"/>
      <c r="AL883" s="49" t="s">
        <v>22</v>
      </c>
      <c r="AM883" t="s">
        <v>1017</v>
      </c>
      <c r="AN883" s="151">
        <v>209030401</v>
      </c>
      <c r="AO883" s="49" t="s">
        <v>1122</v>
      </c>
    </row>
    <row r="884" spans="36:41" x14ac:dyDescent="0.25">
      <c r="AJ884" s="151">
        <f t="shared" si="42"/>
        <v>209030500</v>
      </c>
      <c r="AK884" s="49"/>
      <c r="AL884" s="49" t="s">
        <v>22</v>
      </c>
      <c r="AM884" t="s">
        <v>1018</v>
      </c>
      <c r="AN884" s="151">
        <v>209030500</v>
      </c>
      <c r="AO884" s="49" t="s">
        <v>1122</v>
      </c>
    </row>
    <row r="885" spans="36:41" x14ac:dyDescent="0.25">
      <c r="AJ885" s="151">
        <f t="shared" si="42"/>
        <v>209040000</v>
      </c>
      <c r="AK885" s="49"/>
      <c r="AL885" s="49" t="s">
        <v>22</v>
      </c>
      <c r="AM885" t="s">
        <v>1019</v>
      </c>
      <c r="AN885" s="151">
        <v>209040000</v>
      </c>
      <c r="AO885" s="49" t="s">
        <v>1122</v>
      </c>
    </row>
    <row r="886" spans="36:41" x14ac:dyDescent="0.25">
      <c r="AJ886" s="151">
        <f t="shared" si="42"/>
        <v>209040100</v>
      </c>
      <c r="AK886" s="49"/>
      <c r="AL886" s="49" t="s">
        <v>22</v>
      </c>
      <c r="AM886" t="s">
        <v>1020</v>
      </c>
      <c r="AN886" s="151">
        <v>209040100</v>
      </c>
      <c r="AO886" s="49" t="s">
        <v>1122</v>
      </c>
    </row>
    <row r="887" spans="36:41" x14ac:dyDescent="0.25">
      <c r="AJ887" s="151">
        <f t="shared" si="42"/>
        <v>209040200</v>
      </c>
      <c r="AK887" s="49"/>
      <c r="AL887" s="49" t="s">
        <v>22</v>
      </c>
      <c r="AM887" t="s">
        <v>1021</v>
      </c>
      <c r="AN887" s="151">
        <v>209040200</v>
      </c>
      <c r="AO887" s="49" t="s">
        <v>1122</v>
      </c>
    </row>
    <row r="888" spans="36:41" x14ac:dyDescent="0.25">
      <c r="AJ888" s="151">
        <f t="shared" si="42"/>
        <v>209040300</v>
      </c>
      <c r="AK888" s="49"/>
      <c r="AL888" s="49" t="s">
        <v>22</v>
      </c>
      <c r="AM888" t="s">
        <v>1022</v>
      </c>
      <c r="AN888" s="151">
        <v>209040300</v>
      </c>
      <c r="AO888" s="49" t="s">
        <v>1122</v>
      </c>
    </row>
    <row r="889" spans="36:41" x14ac:dyDescent="0.25">
      <c r="AJ889" s="151">
        <f t="shared" si="42"/>
        <v>209040301</v>
      </c>
      <c r="AK889" s="49"/>
      <c r="AL889" s="49" t="s">
        <v>22</v>
      </c>
      <c r="AM889" t="s">
        <v>1023</v>
      </c>
      <c r="AN889" s="151">
        <v>209040301</v>
      </c>
      <c r="AO889" s="49" t="s">
        <v>1122</v>
      </c>
    </row>
    <row r="890" spans="36:41" x14ac:dyDescent="0.25">
      <c r="AJ890" s="151">
        <f t="shared" si="42"/>
        <v>209040302</v>
      </c>
      <c r="AK890" s="49"/>
      <c r="AL890" s="49" t="s">
        <v>22</v>
      </c>
      <c r="AM890" t="s">
        <v>1024</v>
      </c>
      <c r="AN890" s="151">
        <v>209040302</v>
      </c>
      <c r="AO890" s="49" t="s">
        <v>1122</v>
      </c>
    </row>
    <row r="891" spans="36:41" x14ac:dyDescent="0.25">
      <c r="AJ891" s="151">
        <f t="shared" si="42"/>
        <v>209040400</v>
      </c>
      <c r="AK891" s="49"/>
      <c r="AL891" s="49" t="s">
        <v>22</v>
      </c>
      <c r="AM891" t="s">
        <v>29</v>
      </c>
      <c r="AN891" s="151">
        <v>209040400</v>
      </c>
      <c r="AO891" s="49" t="s">
        <v>1122</v>
      </c>
    </row>
    <row r="892" spans="36:41" x14ac:dyDescent="0.25">
      <c r="AJ892" s="151">
        <f t="shared" si="42"/>
        <v>209040500</v>
      </c>
      <c r="AK892" s="49"/>
      <c r="AL892" s="49" t="s">
        <v>22</v>
      </c>
      <c r="AM892" t="s">
        <v>26</v>
      </c>
      <c r="AN892" s="151">
        <v>209040500</v>
      </c>
      <c r="AO892" s="49" t="s">
        <v>1122</v>
      </c>
    </row>
    <row r="893" spans="36:41" x14ac:dyDescent="0.25">
      <c r="AJ893" s="151">
        <f t="shared" si="42"/>
        <v>209040600</v>
      </c>
      <c r="AK893" s="49"/>
      <c r="AL893" s="49" t="s">
        <v>22</v>
      </c>
      <c r="AM893" t="s">
        <v>94</v>
      </c>
      <c r="AN893" s="151">
        <v>209040600</v>
      </c>
      <c r="AO893" s="49" t="s">
        <v>1122</v>
      </c>
    </row>
    <row r="894" spans="36:41" x14ac:dyDescent="0.25">
      <c r="AJ894" s="151">
        <f t="shared" si="42"/>
        <v>209050000</v>
      </c>
      <c r="AK894" s="49"/>
      <c r="AL894" s="49" t="s">
        <v>22</v>
      </c>
      <c r="AM894" t="s">
        <v>343</v>
      </c>
      <c r="AN894" s="151">
        <v>209050000</v>
      </c>
      <c r="AO894" s="49" t="s">
        <v>1122</v>
      </c>
    </row>
    <row r="895" spans="36:41" x14ac:dyDescent="0.25">
      <c r="AJ895" s="151">
        <f t="shared" si="42"/>
        <v>209050100</v>
      </c>
      <c r="AK895" s="49"/>
      <c r="AL895" s="49" t="s">
        <v>22</v>
      </c>
      <c r="AM895" t="s">
        <v>1025</v>
      </c>
      <c r="AN895" s="151">
        <v>209050100</v>
      </c>
      <c r="AO895" s="49" t="s">
        <v>1122</v>
      </c>
    </row>
    <row r="896" spans="36:41" x14ac:dyDescent="0.25">
      <c r="AJ896" s="151">
        <f t="shared" si="42"/>
        <v>209050200</v>
      </c>
      <c r="AK896" s="49"/>
      <c r="AL896" s="49" t="s">
        <v>22</v>
      </c>
      <c r="AM896" t="s">
        <v>1026</v>
      </c>
      <c r="AN896" s="151">
        <v>209050200</v>
      </c>
      <c r="AO896" s="49" t="s">
        <v>1122</v>
      </c>
    </row>
    <row r="897" spans="36:41" x14ac:dyDescent="0.25">
      <c r="AJ897" s="151">
        <f t="shared" si="42"/>
        <v>210010000</v>
      </c>
      <c r="AK897" s="49"/>
      <c r="AL897" s="49" t="s">
        <v>22</v>
      </c>
      <c r="AM897" t="s">
        <v>1027</v>
      </c>
      <c r="AN897" s="151">
        <v>210010000</v>
      </c>
      <c r="AO897" s="49" t="s">
        <v>1124</v>
      </c>
    </row>
    <row r="898" spans="36:41" x14ac:dyDescent="0.25">
      <c r="AJ898" s="151">
        <f t="shared" si="42"/>
        <v>210010100</v>
      </c>
      <c r="AK898" s="49"/>
      <c r="AL898" s="49" t="s">
        <v>22</v>
      </c>
      <c r="AM898" t="s">
        <v>344</v>
      </c>
      <c r="AN898" s="151">
        <v>210010100</v>
      </c>
      <c r="AO898" s="49" t="s">
        <v>1124</v>
      </c>
    </row>
    <row r="899" spans="36:41" x14ac:dyDescent="0.25">
      <c r="AJ899" s="151">
        <f t="shared" si="42"/>
        <v>210010101</v>
      </c>
      <c r="AK899" s="49"/>
      <c r="AL899" s="49" t="s">
        <v>22</v>
      </c>
      <c r="AM899" t="s">
        <v>1028</v>
      </c>
      <c r="AN899" s="151">
        <v>210010101</v>
      </c>
      <c r="AO899" s="49" t="s">
        <v>1124</v>
      </c>
    </row>
    <row r="900" spans="36:41" x14ac:dyDescent="0.25">
      <c r="AJ900" s="151">
        <f t="shared" si="42"/>
        <v>210010102</v>
      </c>
      <c r="AK900" s="49"/>
      <c r="AL900" s="49" t="s">
        <v>22</v>
      </c>
      <c r="AM900" t="s">
        <v>1029</v>
      </c>
      <c r="AN900" s="151">
        <v>210010102</v>
      </c>
      <c r="AO900" s="49" t="s">
        <v>1124</v>
      </c>
    </row>
    <row r="901" spans="36:41" x14ac:dyDescent="0.25">
      <c r="AJ901" s="151">
        <f t="shared" si="42"/>
        <v>210010103</v>
      </c>
      <c r="AK901" s="49"/>
      <c r="AL901" s="49" t="s">
        <v>22</v>
      </c>
      <c r="AM901" t="s">
        <v>1030</v>
      </c>
      <c r="AN901" s="151">
        <v>210010103</v>
      </c>
      <c r="AO901" s="49" t="s">
        <v>1124</v>
      </c>
    </row>
    <row r="902" spans="36:41" x14ac:dyDescent="0.25">
      <c r="AJ902" s="151">
        <f t="shared" si="42"/>
        <v>210010200</v>
      </c>
      <c r="AK902" s="49"/>
      <c r="AL902" s="49" t="s">
        <v>22</v>
      </c>
      <c r="AM902" t="s">
        <v>1031</v>
      </c>
      <c r="AN902" s="151">
        <v>210010200</v>
      </c>
      <c r="AO902" s="49" t="s">
        <v>1124</v>
      </c>
    </row>
    <row r="903" spans="36:41" x14ac:dyDescent="0.25">
      <c r="AJ903" s="151">
        <f t="shared" ref="AJ903:AJ966" si="43">$AN903</f>
        <v>210010300</v>
      </c>
      <c r="AK903" s="49"/>
      <c r="AL903" s="49" t="s">
        <v>22</v>
      </c>
      <c r="AM903" t="s">
        <v>1032</v>
      </c>
      <c r="AN903" s="151">
        <v>210010300</v>
      </c>
      <c r="AO903" s="49" t="s">
        <v>1124</v>
      </c>
    </row>
    <row r="904" spans="36:41" x14ac:dyDescent="0.25">
      <c r="AJ904" s="151">
        <f t="shared" si="43"/>
        <v>210010301</v>
      </c>
      <c r="AK904" s="49"/>
      <c r="AL904" s="49" t="s">
        <v>22</v>
      </c>
      <c r="AM904" t="s">
        <v>1033</v>
      </c>
      <c r="AN904" s="151">
        <v>210010301</v>
      </c>
      <c r="AO904" s="49" t="s">
        <v>1124</v>
      </c>
    </row>
    <row r="905" spans="36:41" x14ac:dyDescent="0.25">
      <c r="AJ905" s="151">
        <f t="shared" si="43"/>
        <v>210010302</v>
      </c>
      <c r="AK905" s="49"/>
      <c r="AL905" s="49" t="s">
        <v>22</v>
      </c>
      <c r="AM905" t="s">
        <v>1034</v>
      </c>
      <c r="AN905" s="151">
        <v>210010302</v>
      </c>
      <c r="AO905" s="49" t="s">
        <v>1124</v>
      </c>
    </row>
    <row r="906" spans="36:41" x14ac:dyDescent="0.25">
      <c r="AJ906" s="151">
        <f t="shared" si="43"/>
        <v>210010303</v>
      </c>
      <c r="AK906" s="49"/>
      <c r="AL906" s="49" t="s">
        <v>22</v>
      </c>
      <c r="AM906" t="s">
        <v>1242</v>
      </c>
      <c r="AN906" s="151">
        <v>210010303</v>
      </c>
      <c r="AO906" s="49" t="s">
        <v>1124</v>
      </c>
    </row>
    <row r="907" spans="36:41" x14ac:dyDescent="0.25">
      <c r="AJ907" s="151">
        <f t="shared" si="43"/>
        <v>210010304</v>
      </c>
      <c r="AK907" s="49"/>
      <c r="AL907" s="49" t="s">
        <v>22</v>
      </c>
      <c r="AM907" t="s">
        <v>1035</v>
      </c>
      <c r="AN907" s="151">
        <v>210010304</v>
      </c>
      <c r="AO907" s="49" t="s">
        <v>1124</v>
      </c>
    </row>
    <row r="908" spans="36:41" x14ac:dyDescent="0.25">
      <c r="AJ908" s="151">
        <f t="shared" si="43"/>
        <v>210010305</v>
      </c>
      <c r="AK908" s="49"/>
      <c r="AL908" s="49" t="s">
        <v>22</v>
      </c>
      <c r="AM908" t="s">
        <v>1036</v>
      </c>
      <c r="AN908" s="151">
        <v>210010305</v>
      </c>
      <c r="AO908" s="49" t="s">
        <v>1124</v>
      </c>
    </row>
    <row r="909" spans="36:41" x14ac:dyDescent="0.25">
      <c r="AJ909" s="151">
        <f t="shared" si="43"/>
        <v>210010400</v>
      </c>
      <c r="AK909" s="49"/>
      <c r="AL909" s="49" t="s">
        <v>22</v>
      </c>
      <c r="AM909" t="s">
        <v>345</v>
      </c>
      <c r="AN909" s="151">
        <v>210010400</v>
      </c>
      <c r="AO909" s="49" t="s">
        <v>1124</v>
      </c>
    </row>
    <row r="910" spans="36:41" x14ac:dyDescent="0.25">
      <c r="AJ910" s="151">
        <f t="shared" si="43"/>
        <v>210010401</v>
      </c>
      <c r="AK910" s="49"/>
      <c r="AL910" s="49" t="s">
        <v>22</v>
      </c>
      <c r="AM910" t="s">
        <v>1037</v>
      </c>
      <c r="AN910" s="151">
        <v>210010401</v>
      </c>
      <c r="AO910" s="49" t="s">
        <v>1124</v>
      </c>
    </row>
    <row r="911" spans="36:41" x14ac:dyDescent="0.25">
      <c r="AJ911" s="151">
        <f t="shared" si="43"/>
        <v>210010402</v>
      </c>
      <c r="AK911" s="49"/>
      <c r="AL911" s="49" t="s">
        <v>22</v>
      </c>
      <c r="AM911" t="s">
        <v>1038</v>
      </c>
      <c r="AN911" s="151">
        <v>210010402</v>
      </c>
      <c r="AO911" s="49" t="s">
        <v>1124</v>
      </c>
    </row>
    <row r="912" spans="36:41" x14ac:dyDescent="0.25">
      <c r="AJ912" s="151">
        <f t="shared" si="43"/>
        <v>210010403</v>
      </c>
      <c r="AK912" s="49"/>
      <c r="AL912" s="49" t="s">
        <v>22</v>
      </c>
      <c r="AM912" t="s">
        <v>1039</v>
      </c>
      <c r="AN912" s="151">
        <v>210010403</v>
      </c>
      <c r="AO912" s="49" t="s">
        <v>1124</v>
      </c>
    </row>
    <row r="913" spans="36:41" x14ac:dyDescent="0.25">
      <c r="AJ913" s="151">
        <f t="shared" si="43"/>
        <v>210010404</v>
      </c>
      <c r="AK913" s="49"/>
      <c r="AL913" s="49" t="s">
        <v>22</v>
      </c>
      <c r="AM913" t="s">
        <v>1040</v>
      </c>
      <c r="AN913" s="151">
        <v>210010404</v>
      </c>
      <c r="AO913" s="49" t="s">
        <v>1124</v>
      </c>
    </row>
    <row r="914" spans="36:41" x14ac:dyDescent="0.25">
      <c r="AJ914" s="151">
        <f t="shared" si="43"/>
        <v>210010405</v>
      </c>
      <c r="AK914" s="49"/>
      <c r="AL914" s="49" t="s">
        <v>22</v>
      </c>
      <c r="AM914" t="s">
        <v>1041</v>
      </c>
      <c r="AN914" s="151">
        <v>210010405</v>
      </c>
      <c r="AO914" s="49" t="s">
        <v>1124</v>
      </c>
    </row>
    <row r="915" spans="36:41" x14ac:dyDescent="0.25">
      <c r="AJ915" s="151">
        <f t="shared" si="43"/>
        <v>210020000</v>
      </c>
      <c r="AK915" s="49"/>
      <c r="AL915" s="49" t="s">
        <v>22</v>
      </c>
      <c r="AM915" t="s">
        <v>27</v>
      </c>
      <c r="AN915" s="151">
        <v>210020000</v>
      </c>
      <c r="AO915" s="49" t="s">
        <v>1124</v>
      </c>
    </row>
    <row r="916" spans="36:41" x14ac:dyDescent="0.25">
      <c r="AJ916" s="151">
        <f t="shared" si="43"/>
        <v>210020100</v>
      </c>
      <c r="AK916" s="49"/>
      <c r="AL916" s="49" t="s">
        <v>22</v>
      </c>
      <c r="AM916" t="s">
        <v>1042</v>
      </c>
      <c r="AN916" s="151">
        <v>210020100</v>
      </c>
      <c r="AO916" s="49" t="s">
        <v>1124</v>
      </c>
    </row>
    <row r="917" spans="36:41" x14ac:dyDescent="0.25">
      <c r="AJ917" s="151">
        <f t="shared" si="43"/>
        <v>210020200</v>
      </c>
      <c r="AK917" s="49"/>
      <c r="AL917" s="49" t="s">
        <v>22</v>
      </c>
      <c r="AM917" t="s">
        <v>1043</v>
      </c>
      <c r="AN917" s="151">
        <v>210020200</v>
      </c>
      <c r="AO917" s="49" t="s">
        <v>1124</v>
      </c>
    </row>
    <row r="918" spans="36:41" x14ac:dyDescent="0.25">
      <c r="AJ918" s="151">
        <f t="shared" si="43"/>
        <v>210020300</v>
      </c>
      <c r="AK918" s="49"/>
      <c r="AL918" s="49" t="s">
        <v>22</v>
      </c>
      <c r="AM918" t="s">
        <v>346</v>
      </c>
      <c r="AN918" s="151">
        <v>210020300</v>
      </c>
      <c r="AO918" s="49" t="s">
        <v>1124</v>
      </c>
    </row>
    <row r="919" spans="36:41" x14ac:dyDescent="0.25">
      <c r="AJ919" s="151">
        <f t="shared" si="43"/>
        <v>210020301</v>
      </c>
      <c r="AK919" s="49"/>
      <c r="AL919" s="49" t="s">
        <v>22</v>
      </c>
      <c r="AM919" t="s">
        <v>1044</v>
      </c>
      <c r="AN919" s="151">
        <v>210020301</v>
      </c>
      <c r="AO919" s="49" t="s">
        <v>1124</v>
      </c>
    </row>
    <row r="920" spans="36:41" x14ac:dyDescent="0.25">
      <c r="AJ920" s="151">
        <f t="shared" si="43"/>
        <v>210020400</v>
      </c>
      <c r="AK920" s="49"/>
      <c r="AL920" s="49" t="s">
        <v>22</v>
      </c>
      <c r="AM920" t="s">
        <v>1045</v>
      </c>
      <c r="AN920" s="151">
        <v>210020400</v>
      </c>
      <c r="AO920" s="49" t="s">
        <v>1124</v>
      </c>
    </row>
    <row r="921" spans="36:41" x14ac:dyDescent="0.25">
      <c r="AJ921" s="151">
        <f t="shared" si="43"/>
        <v>210020500</v>
      </c>
      <c r="AK921" s="49"/>
      <c r="AL921" s="49" t="s">
        <v>22</v>
      </c>
      <c r="AM921" t="s">
        <v>1046</v>
      </c>
      <c r="AN921" s="151">
        <v>210020500</v>
      </c>
      <c r="AO921" s="49" t="s">
        <v>1124</v>
      </c>
    </row>
    <row r="922" spans="36:41" x14ac:dyDescent="0.25">
      <c r="AJ922" s="151">
        <f t="shared" si="43"/>
        <v>210030000</v>
      </c>
      <c r="AK922" s="49"/>
      <c r="AL922" s="49" t="s">
        <v>22</v>
      </c>
      <c r="AM922" t="s">
        <v>77</v>
      </c>
      <c r="AN922" s="151">
        <v>210030000</v>
      </c>
      <c r="AO922" s="49" t="s">
        <v>1124</v>
      </c>
    </row>
    <row r="923" spans="36:41" x14ac:dyDescent="0.25">
      <c r="AJ923" s="151">
        <f t="shared" si="43"/>
        <v>210030100</v>
      </c>
      <c r="AK923" s="49"/>
      <c r="AL923" s="49" t="s">
        <v>22</v>
      </c>
      <c r="AM923" t="s">
        <v>78</v>
      </c>
      <c r="AN923" s="151">
        <v>210030100</v>
      </c>
      <c r="AO923" s="49" t="s">
        <v>1124</v>
      </c>
    </row>
    <row r="924" spans="36:41" x14ac:dyDescent="0.25">
      <c r="AJ924" s="151">
        <f t="shared" si="43"/>
        <v>210030200</v>
      </c>
      <c r="AK924" s="49"/>
      <c r="AL924" s="49" t="s">
        <v>22</v>
      </c>
      <c r="AM924" t="s">
        <v>1047</v>
      </c>
      <c r="AN924" s="151">
        <v>210030200</v>
      </c>
      <c r="AO924" s="49" t="s">
        <v>1124</v>
      </c>
    </row>
    <row r="925" spans="36:41" x14ac:dyDescent="0.25">
      <c r="AJ925" s="151">
        <f t="shared" si="43"/>
        <v>210030300</v>
      </c>
      <c r="AK925" s="49"/>
      <c r="AL925" s="49" t="s">
        <v>22</v>
      </c>
      <c r="AM925" t="s">
        <v>1048</v>
      </c>
      <c r="AN925" s="151">
        <v>210030300</v>
      </c>
      <c r="AO925" s="49" t="s">
        <v>1124</v>
      </c>
    </row>
    <row r="926" spans="36:41" x14ac:dyDescent="0.25">
      <c r="AJ926" s="151">
        <f t="shared" si="43"/>
        <v>210030400</v>
      </c>
      <c r="AK926" s="49"/>
      <c r="AL926" s="49" t="s">
        <v>22</v>
      </c>
      <c r="AM926" t="s">
        <v>1049</v>
      </c>
      <c r="AN926" s="151">
        <v>210030400</v>
      </c>
      <c r="AO926" s="49" t="s">
        <v>1124</v>
      </c>
    </row>
    <row r="927" spans="36:41" x14ac:dyDescent="0.25">
      <c r="AJ927" s="151">
        <f t="shared" si="43"/>
        <v>210040000</v>
      </c>
      <c r="AK927" s="49"/>
      <c r="AL927" s="49" t="s">
        <v>22</v>
      </c>
      <c r="AM927" t="s">
        <v>28</v>
      </c>
      <c r="AN927" s="151">
        <v>210040000</v>
      </c>
      <c r="AO927" s="49" t="s">
        <v>1124</v>
      </c>
    </row>
    <row r="928" spans="36:41" x14ac:dyDescent="0.25">
      <c r="AJ928" s="151">
        <f t="shared" si="43"/>
        <v>210040100</v>
      </c>
      <c r="AK928" s="49"/>
      <c r="AL928" s="49" t="s">
        <v>22</v>
      </c>
      <c r="AM928" t="s">
        <v>95</v>
      </c>
      <c r="AN928" s="151">
        <v>210040100</v>
      </c>
      <c r="AO928" s="49" t="s">
        <v>1124</v>
      </c>
    </row>
    <row r="929" spans="36:41" x14ac:dyDescent="0.25">
      <c r="AJ929" s="151">
        <f t="shared" si="43"/>
        <v>210040101</v>
      </c>
      <c r="AK929" s="49"/>
      <c r="AL929" s="49" t="s">
        <v>22</v>
      </c>
      <c r="AM929" t="s">
        <v>1050</v>
      </c>
      <c r="AN929" s="151">
        <v>210040101</v>
      </c>
      <c r="AO929" s="49" t="s">
        <v>1124</v>
      </c>
    </row>
    <row r="930" spans="36:41" x14ac:dyDescent="0.25">
      <c r="AJ930" s="151">
        <f t="shared" si="43"/>
        <v>210040102</v>
      </c>
      <c r="AK930" s="49"/>
      <c r="AL930" s="49" t="s">
        <v>22</v>
      </c>
      <c r="AM930" t="s">
        <v>1051</v>
      </c>
      <c r="AN930" s="151">
        <v>210040102</v>
      </c>
      <c r="AO930" s="49" t="s">
        <v>1124</v>
      </c>
    </row>
    <row r="931" spans="36:41" x14ac:dyDescent="0.25">
      <c r="AJ931" s="151">
        <f t="shared" si="43"/>
        <v>210040103</v>
      </c>
      <c r="AK931" s="49"/>
      <c r="AL931" s="49" t="s">
        <v>22</v>
      </c>
      <c r="AM931" t="s">
        <v>1052</v>
      </c>
      <c r="AN931" s="151">
        <v>210040103</v>
      </c>
      <c r="AO931" s="49" t="s">
        <v>1124</v>
      </c>
    </row>
    <row r="932" spans="36:41" x14ac:dyDescent="0.25">
      <c r="AJ932" s="151">
        <f t="shared" si="43"/>
        <v>210040104</v>
      </c>
      <c r="AK932" s="49"/>
      <c r="AL932" s="49" t="s">
        <v>22</v>
      </c>
      <c r="AM932" t="s">
        <v>1053</v>
      </c>
      <c r="AN932" s="151">
        <v>210040104</v>
      </c>
      <c r="AO932" s="49" t="s">
        <v>1124</v>
      </c>
    </row>
    <row r="933" spans="36:41" x14ac:dyDescent="0.25">
      <c r="AJ933" s="151">
        <f t="shared" si="43"/>
        <v>210040200</v>
      </c>
      <c r="AK933" s="49"/>
      <c r="AL933" s="49" t="s">
        <v>22</v>
      </c>
      <c r="AM933" t="s">
        <v>85</v>
      </c>
      <c r="AN933" s="151">
        <v>210040200</v>
      </c>
      <c r="AO933" s="49" t="s">
        <v>1124</v>
      </c>
    </row>
    <row r="934" spans="36:41" x14ac:dyDescent="0.25">
      <c r="AJ934" s="151">
        <f t="shared" si="43"/>
        <v>210040201</v>
      </c>
      <c r="AK934" s="49"/>
      <c r="AL934" s="49" t="s">
        <v>22</v>
      </c>
      <c r="AM934" t="s">
        <v>1054</v>
      </c>
      <c r="AN934" s="151">
        <v>210040201</v>
      </c>
      <c r="AO934" s="49" t="s">
        <v>1124</v>
      </c>
    </row>
    <row r="935" spans="36:41" x14ac:dyDescent="0.25">
      <c r="AJ935" s="151">
        <f t="shared" si="43"/>
        <v>210040202</v>
      </c>
      <c r="AK935" s="49"/>
      <c r="AL935" s="49" t="s">
        <v>22</v>
      </c>
      <c r="AM935" t="s">
        <v>1497</v>
      </c>
      <c r="AN935" s="151">
        <v>210040202</v>
      </c>
      <c r="AO935" s="49" t="s">
        <v>1124</v>
      </c>
    </row>
    <row r="936" spans="36:41" x14ac:dyDescent="0.25">
      <c r="AJ936" s="151">
        <f t="shared" si="43"/>
        <v>210050000</v>
      </c>
      <c r="AK936" s="49"/>
      <c r="AL936" s="49" t="s">
        <v>22</v>
      </c>
      <c r="AM936" t="s">
        <v>347</v>
      </c>
      <c r="AN936" s="151">
        <v>210050000</v>
      </c>
      <c r="AO936" s="49" t="s">
        <v>1122</v>
      </c>
    </row>
    <row r="937" spans="36:41" x14ac:dyDescent="0.25">
      <c r="AJ937" s="151">
        <f t="shared" si="43"/>
        <v>211010000</v>
      </c>
      <c r="AK937" s="49"/>
      <c r="AL937" s="49" t="s">
        <v>22</v>
      </c>
      <c r="AM937" t="s">
        <v>79</v>
      </c>
      <c r="AN937" s="151">
        <v>211010000</v>
      </c>
      <c r="AO937" s="49" t="s">
        <v>1127</v>
      </c>
    </row>
    <row r="938" spans="36:41" x14ac:dyDescent="0.25">
      <c r="AJ938" s="151">
        <f t="shared" si="43"/>
        <v>211010100</v>
      </c>
      <c r="AK938" s="49"/>
      <c r="AL938" s="49" t="s">
        <v>22</v>
      </c>
      <c r="AM938" t="s">
        <v>1055</v>
      </c>
      <c r="AN938" s="151">
        <v>211010100</v>
      </c>
      <c r="AO938" s="49" t="s">
        <v>1127</v>
      </c>
    </row>
    <row r="939" spans="36:41" x14ac:dyDescent="0.25">
      <c r="AJ939" s="151">
        <f t="shared" si="43"/>
        <v>211010101</v>
      </c>
      <c r="AK939" s="49"/>
      <c r="AL939" s="49" t="s">
        <v>22</v>
      </c>
      <c r="AM939" t="s">
        <v>1056</v>
      </c>
      <c r="AN939" s="151">
        <v>211010101</v>
      </c>
      <c r="AO939" s="49" t="s">
        <v>1127</v>
      </c>
    </row>
    <row r="940" spans="36:41" x14ac:dyDescent="0.25">
      <c r="AJ940" s="151">
        <f t="shared" si="43"/>
        <v>211010200</v>
      </c>
      <c r="AK940" s="49"/>
      <c r="AL940" s="49" t="s">
        <v>22</v>
      </c>
      <c r="AM940" t="s">
        <v>1057</v>
      </c>
      <c r="AN940" s="151">
        <v>211010200</v>
      </c>
      <c r="AO940" s="49" t="s">
        <v>1127</v>
      </c>
    </row>
    <row r="941" spans="36:41" x14ac:dyDescent="0.25">
      <c r="AJ941" s="151">
        <f t="shared" si="43"/>
        <v>211010300</v>
      </c>
      <c r="AK941" s="49"/>
      <c r="AL941" s="49" t="s">
        <v>22</v>
      </c>
      <c r="AM941" t="s">
        <v>1005</v>
      </c>
      <c r="AN941" s="151">
        <v>211010300</v>
      </c>
      <c r="AO941" s="49" t="s">
        <v>1127</v>
      </c>
    </row>
    <row r="942" spans="36:41" x14ac:dyDescent="0.25">
      <c r="AJ942" s="151">
        <f t="shared" si="43"/>
        <v>211010400</v>
      </c>
      <c r="AK942" s="49"/>
      <c r="AL942" s="49" t="s">
        <v>22</v>
      </c>
      <c r="AM942" t="s">
        <v>1058</v>
      </c>
      <c r="AN942" s="151">
        <v>211010400</v>
      </c>
      <c r="AO942" s="49" t="s">
        <v>1127</v>
      </c>
    </row>
    <row r="943" spans="36:41" x14ac:dyDescent="0.25">
      <c r="AJ943" s="151">
        <f t="shared" si="43"/>
        <v>211010500</v>
      </c>
      <c r="AK943" s="49"/>
      <c r="AL943" s="49" t="s">
        <v>22</v>
      </c>
      <c r="AM943" t="s">
        <v>1059</v>
      </c>
      <c r="AN943" s="151">
        <v>211010500</v>
      </c>
      <c r="AO943" s="49" t="s">
        <v>1127</v>
      </c>
    </row>
    <row r="944" spans="36:41" x14ac:dyDescent="0.25">
      <c r="AJ944" s="151">
        <f t="shared" si="43"/>
        <v>211020000</v>
      </c>
      <c r="AK944" s="49"/>
      <c r="AL944" s="49" t="s">
        <v>22</v>
      </c>
      <c r="AM944" t="s">
        <v>29</v>
      </c>
      <c r="AN944" s="151">
        <v>211020000</v>
      </c>
      <c r="AO944" s="49" t="s">
        <v>1127</v>
      </c>
    </row>
    <row r="945" spans="36:41" x14ac:dyDescent="0.25">
      <c r="AJ945" s="151">
        <f t="shared" si="43"/>
        <v>211020100</v>
      </c>
      <c r="AK945" s="49"/>
      <c r="AL945" s="49" t="s">
        <v>22</v>
      </c>
      <c r="AM945" t="s">
        <v>80</v>
      </c>
      <c r="AN945" s="151">
        <v>211020100</v>
      </c>
      <c r="AO945" s="49" t="s">
        <v>1127</v>
      </c>
    </row>
    <row r="946" spans="36:41" x14ac:dyDescent="0.25">
      <c r="AJ946" s="151">
        <f t="shared" si="43"/>
        <v>211020101</v>
      </c>
      <c r="AK946" s="49"/>
      <c r="AL946" s="49" t="s">
        <v>22</v>
      </c>
      <c r="AM946" t="s">
        <v>1060</v>
      </c>
      <c r="AN946" s="151">
        <v>211020101</v>
      </c>
      <c r="AO946" s="49" t="s">
        <v>1127</v>
      </c>
    </row>
    <row r="947" spans="36:41" x14ac:dyDescent="0.25">
      <c r="AJ947" s="151">
        <f t="shared" si="43"/>
        <v>211020103</v>
      </c>
      <c r="AK947" s="49"/>
      <c r="AL947" s="49" t="s">
        <v>22</v>
      </c>
      <c r="AM947" t="s">
        <v>1061</v>
      </c>
      <c r="AN947" s="151">
        <v>211020103</v>
      </c>
      <c r="AO947" s="49" t="s">
        <v>1127</v>
      </c>
    </row>
    <row r="948" spans="36:41" x14ac:dyDescent="0.25">
      <c r="AJ948" s="151">
        <f t="shared" si="43"/>
        <v>211020104</v>
      </c>
      <c r="AK948" s="49"/>
      <c r="AL948" s="49" t="s">
        <v>22</v>
      </c>
      <c r="AM948" t="s">
        <v>1062</v>
      </c>
      <c r="AN948" s="151">
        <v>211020104</v>
      </c>
      <c r="AO948" s="49" t="s">
        <v>1127</v>
      </c>
    </row>
    <row r="949" spans="36:41" x14ac:dyDescent="0.25">
      <c r="AJ949" s="151">
        <f t="shared" si="43"/>
        <v>211020105</v>
      </c>
      <c r="AK949" s="49"/>
      <c r="AL949" s="49" t="s">
        <v>22</v>
      </c>
      <c r="AM949" t="s">
        <v>1063</v>
      </c>
      <c r="AN949" s="151">
        <v>211020105</v>
      </c>
      <c r="AO949" s="49" t="s">
        <v>1127</v>
      </c>
    </row>
    <row r="950" spans="36:41" x14ac:dyDescent="0.25">
      <c r="AJ950" s="151">
        <f t="shared" si="43"/>
        <v>211020106</v>
      </c>
      <c r="AK950" s="49"/>
      <c r="AL950" s="49" t="s">
        <v>22</v>
      </c>
      <c r="AM950" t="s">
        <v>1064</v>
      </c>
      <c r="AN950" s="151">
        <v>211020106</v>
      </c>
      <c r="AO950" s="49" t="s">
        <v>1127</v>
      </c>
    </row>
    <row r="951" spans="36:41" x14ac:dyDescent="0.25">
      <c r="AJ951" s="151">
        <f t="shared" si="43"/>
        <v>211020200</v>
      </c>
      <c r="AK951" s="49"/>
      <c r="AL951" s="49" t="s">
        <v>22</v>
      </c>
      <c r="AM951" t="s">
        <v>1065</v>
      </c>
      <c r="AN951" s="151">
        <v>211020200</v>
      </c>
      <c r="AO951" s="49" t="s">
        <v>1127</v>
      </c>
    </row>
    <row r="952" spans="36:41" x14ac:dyDescent="0.25">
      <c r="AJ952" s="151">
        <f t="shared" si="43"/>
        <v>211020201</v>
      </c>
      <c r="AK952" s="49"/>
      <c r="AL952" s="49" t="s">
        <v>22</v>
      </c>
      <c r="AM952" t="s">
        <v>1066</v>
      </c>
      <c r="AN952" s="151">
        <v>211020201</v>
      </c>
      <c r="AO952" s="49" t="s">
        <v>1127</v>
      </c>
    </row>
    <row r="953" spans="36:41" x14ac:dyDescent="0.25">
      <c r="AJ953" s="151">
        <f t="shared" si="43"/>
        <v>211020300</v>
      </c>
      <c r="AK953" s="49"/>
      <c r="AL953" s="49" t="s">
        <v>22</v>
      </c>
      <c r="AM953" t="s">
        <v>1067</v>
      </c>
      <c r="AN953" s="151">
        <v>211020300</v>
      </c>
      <c r="AO953" s="49" t="s">
        <v>1127</v>
      </c>
    </row>
    <row r="954" spans="36:41" x14ac:dyDescent="0.25">
      <c r="AJ954" s="151">
        <f t="shared" si="43"/>
        <v>211020400</v>
      </c>
      <c r="AK954" s="49"/>
      <c r="AL954" s="49" t="s">
        <v>22</v>
      </c>
      <c r="AM954" t="s">
        <v>1068</v>
      </c>
      <c r="AN954" s="151">
        <v>211020400</v>
      </c>
      <c r="AO954" s="49" t="s">
        <v>1127</v>
      </c>
    </row>
    <row r="955" spans="36:41" x14ac:dyDescent="0.25">
      <c r="AJ955" s="151">
        <f t="shared" si="43"/>
        <v>211020401</v>
      </c>
      <c r="AK955" s="49"/>
      <c r="AL955" s="49" t="s">
        <v>22</v>
      </c>
      <c r="AM955" t="s">
        <v>1069</v>
      </c>
      <c r="AN955" s="151">
        <v>211020401</v>
      </c>
      <c r="AO955" s="49" t="s">
        <v>1127</v>
      </c>
    </row>
    <row r="956" spans="36:41" x14ac:dyDescent="0.25">
      <c r="AJ956" s="151">
        <f t="shared" si="43"/>
        <v>211020402</v>
      </c>
      <c r="AK956" s="49"/>
      <c r="AL956" s="49" t="s">
        <v>22</v>
      </c>
      <c r="AM956" t="s">
        <v>1241</v>
      </c>
      <c r="AN956" s="151">
        <v>211020402</v>
      </c>
      <c r="AO956" s="49" t="s">
        <v>1127</v>
      </c>
    </row>
    <row r="957" spans="36:41" x14ac:dyDescent="0.25">
      <c r="AJ957" s="151">
        <f t="shared" si="43"/>
        <v>211020500</v>
      </c>
      <c r="AK957" s="49"/>
      <c r="AL957" s="49" t="s">
        <v>22</v>
      </c>
      <c r="AM957" t="s">
        <v>1070</v>
      </c>
      <c r="AN957" s="151">
        <v>211020500</v>
      </c>
      <c r="AO957" s="49" t="s">
        <v>1127</v>
      </c>
    </row>
    <row r="958" spans="36:41" x14ac:dyDescent="0.25">
      <c r="AJ958" s="151">
        <f t="shared" si="43"/>
        <v>211030000</v>
      </c>
      <c r="AK958" s="49"/>
      <c r="AL958" s="49" t="s">
        <v>22</v>
      </c>
      <c r="AM958" t="s">
        <v>348</v>
      </c>
      <c r="AN958" s="151">
        <v>211030000</v>
      </c>
      <c r="AO958" s="49" t="s">
        <v>1127</v>
      </c>
    </row>
    <row r="959" spans="36:41" x14ac:dyDescent="0.25">
      <c r="AJ959" s="151">
        <f t="shared" si="43"/>
        <v>211030100</v>
      </c>
      <c r="AK959" s="49"/>
      <c r="AL959" s="49" t="s">
        <v>22</v>
      </c>
      <c r="AM959" t="s">
        <v>1043</v>
      </c>
      <c r="AN959" s="151">
        <v>211030100</v>
      </c>
      <c r="AO959" s="49" t="s">
        <v>1127</v>
      </c>
    </row>
    <row r="960" spans="36:41" x14ac:dyDescent="0.25">
      <c r="AJ960" s="151">
        <f t="shared" si="43"/>
        <v>211030200</v>
      </c>
      <c r="AK960" s="49"/>
      <c r="AL960" s="49" t="s">
        <v>22</v>
      </c>
      <c r="AM960" t="s">
        <v>1071</v>
      </c>
      <c r="AN960" s="151">
        <v>211030200</v>
      </c>
      <c r="AO960" s="49" t="s">
        <v>1127</v>
      </c>
    </row>
    <row r="961" spans="36:41" x14ac:dyDescent="0.25">
      <c r="AJ961" s="151">
        <f t="shared" si="43"/>
        <v>211030201</v>
      </c>
      <c r="AK961" s="49"/>
      <c r="AL961" s="49" t="s">
        <v>22</v>
      </c>
      <c r="AM961" t="s">
        <v>1072</v>
      </c>
      <c r="AN961" s="151">
        <v>211030201</v>
      </c>
      <c r="AO961" s="49" t="s">
        <v>1127</v>
      </c>
    </row>
    <row r="962" spans="36:41" x14ac:dyDescent="0.25">
      <c r="AJ962" s="151">
        <f t="shared" si="43"/>
        <v>211030202</v>
      </c>
      <c r="AK962" s="49"/>
      <c r="AL962" s="49" t="s">
        <v>22</v>
      </c>
      <c r="AM962" t="s">
        <v>1073</v>
      </c>
      <c r="AN962" s="151">
        <v>211030202</v>
      </c>
      <c r="AO962" s="49" t="s">
        <v>1127</v>
      </c>
    </row>
    <row r="963" spans="36:41" x14ac:dyDescent="0.25">
      <c r="AJ963" s="151">
        <f t="shared" si="43"/>
        <v>211030203</v>
      </c>
      <c r="AK963" s="49"/>
      <c r="AL963" s="49" t="s">
        <v>22</v>
      </c>
      <c r="AM963" t="s">
        <v>1074</v>
      </c>
      <c r="AN963" s="151">
        <v>211030203</v>
      </c>
      <c r="AO963" s="49" t="s">
        <v>1127</v>
      </c>
    </row>
    <row r="964" spans="36:41" x14ac:dyDescent="0.25">
      <c r="AJ964" s="151">
        <f t="shared" si="43"/>
        <v>211030204</v>
      </c>
      <c r="AK964" s="49"/>
      <c r="AL964" s="49" t="s">
        <v>22</v>
      </c>
      <c r="AM964" t="s">
        <v>1075</v>
      </c>
      <c r="AN964" s="151">
        <v>211030204</v>
      </c>
      <c r="AO964" s="49" t="s">
        <v>1127</v>
      </c>
    </row>
    <row r="965" spans="36:41" x14ac:dyDescent="0.25">
      <c r="AJ965" s="151">
        <f t="shared" si="43"/>
        <v>211030205</v>
      </c>
      <c r="AK965" s="49"/>
      <c r="AL965" s="49" t="s">
        <v>22</v>
      </c>
      <c r="AM965" t="s">
        <v>1076</v>
      </c>
      <c r="AN965" s="151">
        <v>211030205</v>
      </c>
      <c r="AO965" s="49" t="s">
        <v>1127</v>
      </c>
    </row>
    <row r="966" spans="36:41" x14ac:dyDescent="0.25">
      <c r="AJ966" s="151">
        <f t="shared" si="43"/>
        <v>211030300</v>
      </c>
      <c r="AK966" s="49"/>
      <c r="AL966" s="49" t="s">
        <v>22</v>
      </c>
      <c r="AM966" t="s">
        <v>1045</v>
      </c>
      <c r="AN966" s="151">
        <v>211030300</v>
      </c>
      <c r="AO966" s="49" t="s">
        <v>1127</v>
      </c>
    </row>
    <row r="967" spans="36:41" x14ac:dyDescent="0.25">
      <c r="AJ967" s="151">
        <f t="shared" ref="AJ967:AJ1030" si="44">$AN967</f>
        <v>211030400</v>
      </c>
      <c r="AK967" s="49"/>
      <c r="AL967" s="49" t="s">
        <v>22</v>
      </c>
      <c r="AM967" t="s">
        <v>1077</v>
      </c>
      <c r="AN967" s="151">
        <v>211030400</v>
      </c>
      <c r="AO967" s="49" t="s">
        <v>1127</v>
      </c>
    </row>
    <row r="968" spans="36:41" x14ac:dyDescent="0.25">
      <c r="AJ968" s="151">
        <f t="shared" si="44"/>
        <v>211030500</v>
      </c>
      <c r="AK968" s="49"/>
      <c r="AL968" s="49" t="s">
        <v>22</v>
      </c>
      <c r="AM968" t="s">
        <v>1078</v>
      </c>
      <c r="AN968" s="151">
        <v>211030500</v>
      </c>
      <c r="AO968" s="49" t="s">
        <v>1127</v>
      </c>
    </row>
    <row r="969" spans="36:41" x14ac:dyDescent="0.25">
      <c r="AJ969" s="151">
        <f t="shared" si="44"/>
        <v>211040000</v>
      </c>
      <c r="AK969" s="49"/>
      <c r="AL969" s="49" t="s">
        <v>22</v>
      </c>
      <c r="AM969" t="s">
        <v>349</v>
      </c>
      <c r="AN969" s="151">
        <v>211040000</v>
      </c>
      <c r="AO969" s="49" t="s">
        <v>1127</v>
      </c>
    </row>
    <row r="970" spans="36:41" x14ac:dyDescent="0.25">
      <c r="AJ970" s="151">
        <f t="shared" si="44"/>
        <v>211040100</v>
      </c>
      <c r="AK970" s="49"/>
      <c r="AL970" s="49" t="s">
        <v>22</v>
      </c>
      <c r="AM970" t="s">
        <v>1079</v>
      </c>
      <c r="AN970" s="151">
        <v>211040100</v>
      </c>
      <c r="AO970" s="49" t="s">
        <v>1127</v>
      </c>
    </row>
    <row r="971" spans="36:41" x14ac:dyDescent="0.25">
      <c r="AJ971" s="151">
        <f t="shared" si="44"/>
        <v>211040200</v>
      </c>
      <c r="AK971" s="49"/>
      <c r="AL971" s="49" t="s">
        <v>22</v>
      </c>
      <c r="AM971" t="s">
        <v>96</v>
      </c>
      <c r="AN971" s="151">
        <v>211040200</v>
      </c>
      <c r="AO971" s="49" t="s">
        <v>1127</v>
      </c>
    </row>
    <row r="972" spans="36:41" x14ac:dyDescent="0.25">
      <c r="AJ972" s="151">
        <f t="shared" si="44"/>
        <v>211040300</v>
      </c>
      <c r="AK972" s="49"/>
      <c r="AL972" s="49" t="s">
        <v>22</v>
      </c>
      <c r="AM972" t="s">
        <v>1080</v>
      </c>
      <c r="AN972" s="151">
        <v>211040300</v>
      </c>
      <c r="AO972" s="49" t="s">
        <v>1127</v>
      </c>
    </row>
    <row r="973" spans="36:41" x14ac:dyDescent="0.25">
      <c r="AJ973" s="151">
        <f t="shared" si="44"/>
        <v>211040400</v>
      </c>
      <c r="AK973" s="49"/>
      <c r="AL973" s="49" t="s">
        <v>22</v>
      </c>
      <c r="AM973" t="s">
        <v>1081</v>
      </c>
      <c r="AN973" s="151">
        <v>211040400</v>
      </c>
      <c r="AO973" s="49" t="s">
        <v>1127</v>
      </c>
    </row>
    <row r="974" spans="36:41" x14ac:dyDescent="0.25">
      <c r="AJ974" s="151">
        <f t="shared" si="44"/>
        <v>211050000</v>
      </c>
      <c r="AK974" s="49"/>
      <c r="AL974" s="49" t="s">
        <v>22</v>
      </c>
      <c r="AM974" t="s">
        <v>350</v>
      </c>
      <c r="AN974" s="151">
        <v>211050000</v>
      </c>
      <c r="AO974" s="49" t="s">
        <v>1127</v>
      </c>
    </row>
    <row r="975" spans="36:41" x14ac:dyDescent="0.25">
      <c r="AJ975" s="151">
        <f t="shared" si="44"/>
        <v>211050100</v>
      </c>
      <c r="AK975" s="49"/>
      <c r="AL975" s="49" t="s">
        <v>22</v>
      </c>
      <c r="AM975" t="s">
        <v>81</v>
      </c>
      <c r="AN975" s="151">
        <v>211050100</v>
      </c>
      <c r="AO975" s="49" t="s">
        <v>1127</v>
      </c>
    </row>
    <row r="976" spans="36:41" x14ac:dyDescent="0.25">
      <c r="AJ976" s="151">
        <f t="shared" si="44"/>
        <v>211050101</v>
      </c>
      <c r="AK976" s="49"/>
      <c r="AL976" s="49" t="s">
        <v>22</v>
      </c>
      <c r="AM976" t="s">
        <v>1082</v>
      </c>
      <c r="AN976" s="151">
        <v>211050101</v>
      </c>
      <c r="AO976" s="49" t="s">
        <v>1127</v>
      </c>
    </row>
    <row r="977" spans="36:41" x14ac:dyDescent="0.25">
      <c r="AJ977" s="151">
        <f t="shared" si="44"/>
        <v>211050200</v>
      </c>
      <c r="AK977" s="49"/>
      <c r="AL977" s="49" t="s">
        <v>22</v>
      </c>
      <c r="AM977" t="s">
        <v>82</v>
      </c>
      <c r="AN977" s="151">
        <v>211050200</v>
      </c>
      <c r="AO977" s="49" t="s">
        <v>1127</v>
      </c>
    </row>
    <row r="978" spans="36:41" x14ac:dyDescent="0.25">
      <c r="AJ978" s="151">
        <f t="shared" si="44"/>
        <v>211050201</v>
      </c>
      <c r="AK978" s="49"/>
      <c r="AL978" s="49" t="s">
        <v>22</v>
      </c>
      <c r="AM978" t="s">
        <v>1083</v>
      </c>
      <c r="AN978" s="151">
        <v>211050201</v>
      </c>
      <c r="AO978" s="49" t="s">
        <v>1127</v>
      </c>
    </row>
    <row r="979" spans="36:41" x14ac:dyDescent="0.25">
      <c r="AJ979" s="151">
        <f t="shared" si="44"/>
        <v>211060000</v>
      </c>
      <c r="AK979" s="49"/>
      <c r="AL979" s="49" t="s">
        <v>22</v>
      </c>
      <c r="AM979" t="s">
        <v>351</v>
      </c>
      <c r="AN979" s="151">
        <v>211060000</v>
      </c>
      <c r="AO979" s="49" t="s">
        <v>1127</v>
      </c>
    </row>
    <row r="980" spans="36:41" x14ac:dyDescent="0.25">
      <c r="AJ980" s="151">
        <f t="shared" si="44"/>
        <v>211060100</v>
      </c>
      <c r="AK980" s="49"/>
      <c r="AL980" s="49" t="s">
        <v>22</v>
      </c>
      <c r="AM980" t="s">
        <v>1084</v>
      </c>
      <c r="AN980" s="151">
        <v>211060100</v>
      </c>
      <c r="AO980" s="49" t="s">
        <v>1127</v>
      </c>
    </row>
    <row r="981" spans="36:41" x14ac:dyDescent="0.25">
      <c r="AJ981" s="151">
        <f t="shared" si="44"/>
        <v>211060101</v>
      </c>
      <c r="AK981" s="49"/>
      <c r="AL981" s="49" t="s">
        <v>22</v>
      </c>
      <c r="AM981" t="s">
        <v>1085</v>
      </c>
      <c r="AN981" s="151">
        <v>211060101</v>
      </c>
      <c r="AO981" s="49" t="s">
        <v>1127</v>
      </c>
    </row>
    <row r="982" spans="36:41" x14ac:dyDescent="0.25">
      <c r="AJ982" s="151">
        <f t="shared" si="44"/>
        <v>211060200</v>
      </c>
      <c r="AK982" s="49"/>
      <c r="AL982" s="49" t="s">
        <v>22</v>
      </c>
      <c r="AM982" t="s">
        <v>1086</v>
      </c>
      <c r="AN982" s="151">
        <v>211060200</v>
      </c>
      <c r="AO982" s="49" t="s">
        <v>1127</v>
      </c>
    </row>
    <row r="983" spans="36:41" x14ac:dyDescent="0.25">
      <c r="AJ983" s="151">
        <f t="shared" si="44"/>
        <v>211060300</v>
      </c>
      <c r="AK983" s="49"/>
      <c r="AL983" s="49" t="s">
        <v>22</v>
      </c>
      <c r="AM983" t="s">
        <v>1087</v>
      </c>
      <c r="AN983" s="151">
        <v>211060300</v>
      </c>
      <c r="AO983" s="49" t="s">
        <v>1127</v>
      </c>
    </row>
    <row r="984" spans="36:41" x14ac:dyDescent="0.25">
      <c r="AJ984" s="151">
        <f t="shared" si="44"/>
        <v>211060301</v>
      </c>
      <c r="AK984" s="49"/>
      <c r="AL984" s="49" t="s">
        <v>22</v>
      </c>
      <c r="AM984" t="s">
        <v>1088</v>
      </c>
      <c r="AN984" s="151">
        <v>211060301</v>
      </c>
      <c r="AO984" s="49" t="s">
        <v>1127</v>
      </c>
    </row>
    <row r="985" spans="36:41" x14ac:dyDescent="0.25">
      <c r="AJ985" s="151">
        <f t="shared" si="44"/>
        <v>211060400</v>
      </c>
      <c r="AK985" s="49"/>
      <c r="AL985" s="49" t="s">
        <v>22</v>
      </c>
      <c r="AM985" t="s">
        <v>1089</v>
      </c>
      <c r="AN985" s="151">
        <v>211060400</v>
      </c>
      <c r="AO985" s="49" t="s">
        <v>1127</v>
      </c>
    </row>
    <row r="986" spans="36:41" x14ac:dyDescent="0.25">
      <c r="AJ986" s="151">
        <f t="shared" si="44"/>
        <v>211060401</v>
      </c>
      <c r="AK986" s="49"/>
      <c r="AL986" s="49" t="s">
        <v>22</v>
      </c>
      <c r="AM986" t="s">
        <v>1090</v>
      </c>
      <c r="AN986" s="151">
        <v>211060401</v>
      </c>
      <c r="AO986" s="49" t="s">
        <v>1127</v>
      </c>
    </row>
    <row r="987" spans="36:41" x14ac:dyDescent="0.25">
      <c r="AJ987" s="151">
        <f t="shared" si="44"/>
        <v>211060402</v>
      </c>
      <c r="AK987" s="49"/>
      <c r="AL987" s="49" t="s">
        <v>22</v>
      </c>
      <c r="AM987" t="s">
        <v>1091</v>
      </c>
      <c r="AN987" s="151">
        <v>211060402</v>
      </c>
      <c r="AO987" s="49" t="s">
        <v>1127</v>
      </c>
    </row>
    <row r="988" spans="36:41" x14ac:dyDescent="0.25">
      <c r="AJ988" s="151">
        <f t="shared" si="44"/>
        <v>211060500</v>
      </c>
      <c r="AK988" s="49"/>
      <c r="AL988" s="49" t="s">
        <v>22</v>
      </c>
      <c r="AM988" t="s">
        <v>1092</v>
      </c>
      <c r="AN988" s="151">
        <v>211060500</v>
      </c>
      <c r="AO988" s="49" t="s">
        <v>1127</v>
      </c>
    </row>
    <row r="989" spans="36:41" x14ac:dyDescent="0.25">
      <c r="AJ989" s="151">
        <f t="shared" si="44"/>
        <v>211060600</v>
      </c>
      <c r="AK989" s="49"/>
      <c r="AL989" s="49" t="s">
        <v>22</v>
      </c>
      <c r="AM989" t="s">
        <v>1093</v>
      </c>
      <c r="AN989" s="151">
        <v>211060600</v>
      </c>
      <c r="AO989" s="49" t="s">
        <v>1127</v>
      </c>
    </row>
    <row r="990" spans="36:41" x14ac:dyDescent="0.25">
      <c r="AJ990" s="151">
        <f t="shared" si="44"/>
        <v>211060700</v>
      </c>
      <c r="AK990" s="49"/>
      <c r="AL990" s="49" t="s">
        <v>22</v>
      </c>
      <c r="AM990" t="s">
        <v>1094</v>
      </c>
      <c r="AN990" s="151">
        <v>211060700</v>
      </c>
      <c r="AO990" s="49" t="s">
        <v>1127</v>
      </c>
    </row>
    <row r="991" spans="36:41" x14ac:dyDescent="0.25">
      <c r="AJ991" s="151">
        <f t="shared" si="44"/>
        <v>211060701</v>
      </c>
      <c r="AK991" s="49"/>
      <c r="AL991" s="49" t="s">
        <v>22</v>
      </c>
      <c r="AM991" t="s">
        <v>1095</v>
      </c>
      <c r="AN991" s="151">
        <v>211060701</v>
      </c>
      <c r="AO991" s="49" t="s">
        <v>1127</v>
      </c>
    </row>
    <row r="992" spans="36:41" x14ac:dyDescent="0.25">
      <c r="AJ992" s="151">
        <f t="shared" si="44"/>
        <v>211060800</v>
      </c>
      <c r="AK992" s="49"/>
      <c r="AL992" s="49" t="s">
        <v>22</v>
      </c>
      <c r="AM992" t="s">
        <v>1096</v>
      </c>
      <c r="AN992" s="151">
        <v>211060800</v>
      </c>
      <c r="AO992" s="49" t="s">
        <v>1127</v>
      </c>
    </row>
    <row r="993" spans="36:41" x14ac:dyDescent="0.25">
      <c r="AJ993" s="151">
        <f t="shared" si="44"/>
        <v>211060801</v>
      </c>
      <c r="AK993" s="49"/>
      <c r="AL993" s="49" t="s">
        <v>22</v>
      </c>
      <c r="AM993" t="s">
        <v>1097</v>
      </c>
      <c r="AN993" s="151">
        <v>211060801</v>
      </c>
      <c r="AO993" s="49" t="s">
        <v>1127</v>
      </c>
    </row>
    <row r="994" spans="36:41" x14ac:dyDescent="0.25">
      <c r="AJ994" s="151">
        <f t="shared" si="44"/>
        <v>212010000</v>
      </c>
      <c r="AK994" s="49"/>
      <c r="AL994" s="49" t="s">
        <v>22</v>
      </c>
      <c r="AM994" t="s">
        <v>30</v>
      </c>
      <c r="AN994" s="151">
        <v>212010000</v>
      </c>
      <c r="AO994" s="49" t="s">
        <v>1120</v>
      </c>
    </row>
    <row r="995" spans="36:41" x14ac:dyDescent="0.25">
      <c r="AJ995" s="151">
        <f t="shared" si="44"/>
        <v>212010100</v>
      </c>
      <c r="AK995" s="49"/>
      <c r="AL995" s="49" t="s">
        <v>22</v>
      </c>
      <c r="AM995" t="s">
        <v>1098</v>
      </c>
      <c r="AN995" s="151">
        <v>212010100</v>
      </c>
      <c r="AO995" s="49" t="s">
        <v>1120</v>
      </c>
    </row>
    <row r="996" spans="36:41" x14ac:dyDescent="0.25">
      <c r="AJ996" s="151">
        <f t="shared" si="44"/>
        <v>212010101</v>
      </c>
      <c r="AK996" s="49"/>
      <c r="AL996" s="49" t="s">
        <v>22</v>
      </c>
      <c r="AM996" t="s">
        <v>1099</v>
      </c>
      <c r="AN996" s="151">
        <v>212010101</v>
      </c>
      <c r="AO996" s="49" t="s">
        <v>1120</v>
      </c>
    </row>
    <row r="997" spans="36:41" x14ac:dyDescent="0.25">
      <c r="AJ997" s="151">
        <f t="shared" si="44"/>
        <v>212010200</v>
      </c>
      <c r="AK997" s="49"/>
      <c r="AL997" s="49" t="s">
        <v>22</v>
      </c>
      <c r="AM997" t="s">
        <v>352</v>
      </c>
      <c r="AN997" s="151">
        <v>212010200</v>
      </c>
      <c r="AO997" s="49" t="s">
        <v>1120</v>
      </c>
    </row>
    <row r="998" spans="36:41" x14ac:dyDescent="0.25">
      <c r="AJ998" s="151">
        <f t="shared" si="44"/>
        <v>212010201</v>
      </c>
      <c r="AK998" s="49"/>
      <c r="AL998" s="49" t="s">
        <v>22</v>
      </c>
      <c r="AM998" t="s">
        <v>1100</v>
      </c>
      <c r="AN998" s="151">
        <v>212010201</v>
      </c>
      <c r="AO998" s="49" t="s">
        <v>1120</v>
      </c>
    </row>
    <row r="999" spans="36:41" x14ac:dyDescent="0.25">
      <c r="AJ999" s="151">
        <f t="shared" si="44"/>
        <v>212010300</v>
      </c>
      <c r="AK999" s="49"/>
      <c r="AL999" s="49" t="s">
        <v>22</v>
      </c>
      <c r="AM999" t="s">
        <v>353</v>
      </c>
      <c r="AN999" s="151">
        <v>212010300</v>
      </c>
      <c r="AO999" s="49" t="s">
        <v>1120</v>
      </c>
    </row>
    <row r="1000" spans="36:41" x14ac:dyDescent="0.25">
      <c r="AJ1000" s="151">
        <f t="shared" si="44"/>
        <v>212010400</v>
      </c>
      <c r="AK1000" s="49"/>
      <c r="AL1000" s="49" t="s">
        <v>22</v>
      </c>
      <c r="AM1000" t="s">
        <v>1243</v>
      </c>
      <c r="AN1000" s="151">
        <v>212010400</v>
      </c>
      <c r="AO1000" s="49" t="s">
        <v>1120</v>
      </c>
    </row>
    <row r="1001" spans="36:41" x14ac:dyDescent="0.25">
      <c r="AJ1001" s="151">
        <f t="shared" si="44"/>
        <v>212010500</v>
      </c>
      <c r="AK1001" s="49"/>
      <c r="AL1001" s="49" t="s">
        <v>22</v>
      </c>
      <c r="AM1001" t="s">
        <v>83</v>
      </c>
      <c r="AN1001" s="151">
        <v>212010500</v>
      </c>
      <c r="AO1001" s="49" t="s">
        <v>1120</v>
      </c>
    </row>
    <row r="1002" spans="36:41" x14ac:dyDescent="0.25">
      <c r="AJ1002" s="151">
        <f t="shared" si="44"/>
        <v>212010600</v>
      </c>
      <c r="AK1002" s="49"/>
      <c r="AL1002" s="49" t="s">
        <v>22</v>
      </c>
      <c r="AM1002" t="s">
        <v>1101</v>
      </c>
      <c r="AN1002" s="151">
        <v>212010600</v>
      </c>
      <c r="AO1002" s="49" t="s">
        <v>1120</v>
      </c>
    </row>
    <row r="1003" spans="36:41" x14ac:dyDescent="0.25">
      <c r="AJ1003" s="151">
        <f t="shared" si="44"/>
        <v>212020000</v>
      </c>
      <c r="AK1003" s="49"/>
      <c r="AL1003" s="49" t="s">
        <v>22</v>
      </c>
      <c r="AM1003" t="s">
        <v>31</v>
      </c>
      <c r="AN1003" s="151">
        <v>212020000</v>
      </c>
      <c r="AO1003" s="49" t="s">
        <v>1120</v>
      </c>
    </row>
    <row r="1004" spans="36:41" x14ac:dyDescent="0.25">
      <c r="AJ1004" s="151">
        <f t="shared" si="44"/>
        <v>212020100</v>
      </c>
      <c r="AK1004" s="49"/>
      <c r="AL1004" s="49" t="s">
        <v>22</v>
      </c>
      <c r="AM1004" t="s">
        <v>1102</v>
      </c>
      <c r="AN1004" s="151">
        <v>212020100</v>
      </c>
      <c r="AO1004" s="49" t="s">
        <v>1120</v>
      </c>
    </row>
    <row r="1005" spans="36:41" x14ac:dyDescent="0.25">
      <c r="AJ1005" s="151">
        <f t="shared" si="44"/>
        <v>212020200</v>
      </c>
      <c r="AK1005" s="49"/>
      <c r="AL1005" s="49" t="s">
        <v>22</v>
      </c>
      <c r="AM1005" t="s">
        <v>354</v>
      </c>
      <c r="AN1005" s="151">
        <v>212020200</v>
      </c>
      <c r="AO1005" s="49" t="s">
        <v>1120</v>
      </c>
    </row>
    <row r="1006" spans="36:41" x14ac:dyDescent="0.25">
      <c r="AJ1006" s="151">
        <f t="shared" si="44"/>
        <v>212020300</v>
      </c>
      <c r="AK1006" s="49"/>
      <c r="AL1006" s="49" t="s">
        <v>22</v>
      </c>
      <c r="AM1006" t="s">
        <v>1103</v>
      </c>
      <c r="AN1006" s="151">
        <v>212020300</v>
      </c>
      <c r="AO1006" s="49" t="s">
        <v>1120</v>
      </c>
    </row>
    <row r="1007" spans="36:41" x14ac:dyDescent="0.25">
      <c r="AJ1007" s="151">
        <f t="shared" si="44"/>
        <v>212020400</v>
      </c>
      <c r="AK1007" s="49"/>
      <c r="AL1007" s="49" t="s">
        <v>22</v>
      </c>
      <c r="AM1007" t="s">
        <v>1104</v>
      </c>
      <c r="AN1007" s="151">
        <v>212020400</v>
      </c>
      <c r="AO1007" s="49" t="s">
        <v>1120</v>
      </c>
    </row>
    <row r="1008" spans="36:41" x14ac:dyDescent="0.25">
      <c r="AJ1008" s="151">
        <f t="shared" si="44"/>
        <v>212020500</v>
      </c>
      <c r="AK1008" s="49"/>
      <c r="AL1008" s="49" t="s">
        <v>22</v>
      </c>
      <c r="AM1008" t="s">
        <v>1105</v>
      </c>
      <c r="AN1008" s="151">
        <v>212020500</v>
      </c>
      <c r="AO1008" s="49" t="s">
        <v>1120</v>
      </c>
    </row>
    <row r="1009" spans="36:41" x14ac:dyDescent="0.25">
      <c r="AJ1009" s="151">
        <f t="shared" si="44"/>
        <v>212030000</v>
      </c>
      <c r="AK1009" s="49"/>
      <c r="AL1009" s="49" t="s">
        <v>22</v>
      </c>
      <c r="AM1009" t="s">
        <v>32</v>
      </c>
      <c r="AN1009" s="151">
        <v>212030000</v>
      </c>
      <c r="AO1009" s="49" t="s">
        <v>1120</v>
      </c>
    </row>
    <row r="1010" spans="36:41" x14ac:dyDescent="0.25">
      <c r="AJ1010" s="151">
        <f t="shared" si="44"/>
        <v>212030100</v>
      </c>
      <c r="AK1010" s="49"/>
      <c r="AL1010" s="49" t="s">
        <v>22</v>
      </c>
      <c r="AM1010" t="s">
        <v>1106</v>
      </c>
      <c r="AN1010" s="151">
        <v>212030100</v>
      </c>
      <c r="AO1010" s="49" t="s">
        <v>1120</v>
      </c>
    </row>
    <row r="1011" spans="36:41" x14ac:dyDescent="0.25">
      <c r="AJ1011" s="151">
        <f t="shared" si="44"/>
        <v>212030200</v>
      </c>
      <c r="AK1011" s="49"/>
      <c r="AL1011" s="49" t="s">
        <v>22</v>
      </c>
      <c r="AM1011" t="s">
        <v>86</v>
      </c>
      <c r="AN1011" s="151">
        <v>212030200</v>
      </c>
      <c r="AO1011" s="49" t="s">
        <v>1120</v>
      </c>
    </row>
    <row r="1012" spans="36:41" x14ac:dyDescent="0.25">
      <c r="AJ1012" s="151">
        <f t="shared" si="44"/>
        <v>212030300</v>
      </c>
      <c r="AK1012" s="49"/>
      <c r="AL1012" s="49" t="s">
        <v>22</v>
      </c>
      <c r="AM1012" t="s">
        <v>87</v>
      </c>
      <c r="AN1012" s="151">
        <v>212030300</v>
      </c>
      <c r="AO1012" s="49" t="s">
        <v>1120</v>
      </c>
    </row>
    <row r="1013" spans="36:41" x14ac:dyDescent="0.25">
      <c r="AJ1013" s="151">
        <f t="shared" si="44"/>
        <v>212030400</v>
      </c>
      <c r="AK1013" s="49"/>
      <c r="AL1013" s="49" t="s">
        <v>22</v>
      </c>
      <c r="AM1013" t="s">
        <v>88</v>
      </c>
      <c r="AN1013" s="151">
        <v>212030400</v>
      </c>
      <c r="AO1013" s="49" t="s">
        <v>1120</v>
      </c>
    </row>
    <row r="1014" spans="36:41" x14ac:dyDescent="0.25">
      <c r="AJ1014" s="151">
        <f t="shared" si="44"/>
        <v>212030500</v>
      </c>
      <c r="AK1014" s="49"/>
      <c r="AL1014" s="49" t="s">
        <v>22</v>
      </c>
      <c r="AM1014" t="s">
        <v>89</v>
      </c>
      <c r="AN1014" s="151">
        <v>212030500</v>
      </c>
      <c r="AO1014" s="49" t="s">
        <v>1120</v>
      </c>
    </row>
    <row r="1015" spans="36:41" x14ac:dyDescent="0.25">
      <c r="AJ1015" s="151">
        <f t="shared" si="44"/>
        <v>212030600</v>
      </c>
      <c r="AK1015" s="49"/>
      <c r="AL1015" s="49" t="s">
        <v>22</v>
      </c>
      <c r="AM1015" t="s">
        <v>1107</v>
      </c>
      <c r="AN1015" s="151">
        <v>212030600</v>
      </c>
      <c r="AO1015" s="49" t="s">
        <v>1120</v>
      </c>
    </row>
    <row r="1016" spans="36:41" x14ac:dyDescent="0.25">
      <c r="AJ1016" s="151">
        <f t="shared" si="44"/>
        <v>212030700</v>
      </c>
      <c r="AK1016" s="49"/>
      <c r="AL1016" s="49" t="s">
        <v>22</v>
      </c>
      <c r="AM1016" t="s">
        <v>1108</v>
      </c>
      <c r="AN1016" s="151">
        <v>212030700</v>
      </c>
      <c r="AO1016" s="49" t="s">
        <v>1120</v>
      </c>
    </row>
    <row r="1017" spans="36:41" x14ac:dyDescent="0.25">
      <c r="AJ1017" s="151">
        <f t="shared" si="44"/>
        <v>212030800</v>
      </c>
      <c r="AK1017" s="49"/>
      <c r="AL1017" s="49" t="s">
        <v>22</v>
      </c>
      <c r="AM1017" t="s">
        <v>1109</v>
      </c>
      <c r="AN1017" s="151">
        <v>212030800</v>
      </c>
      <c r="AO1017" s="49" t="s">
        <v>1120</v>
      </c>
    </row>
    <row r="1018" spans="36:41" x14ac:dyDescent="0.25">
      <c r="AJ1018" s="151">
        <f t="shared" si="44"/>
        <v>212030900</v>
      </c>
      <c r="AK1018" s="49"/>
      <c r="AL1018" s="49" t="s">
        <v>22</v>
      </c>
      <c r="AM1018" t="s">
        <v>90</v>
      </c>
      <c r="AN1018" s="151">
        <v>212030900</v>
      </c>
      <c r="AO1018" s="49" t="s">
        <v>1120</v>
      </c>
    </row>
    <row r="1019" spans="36:41" x14ac:dyDescent="0.25">
      <c r="AJ1019" s="151">
        <f t="shared" si="44"/>
        <v>212031000</v>
      </c>
      <c r="AK1019" s="49"/>
      <c r="AL1019" s="49" t="s">
        <v>22</v>
      </c>
      <c r="AM1019" t="s">
        <v>91</v>
      </c>
      <c r="AN1019" s="151">
        <v>212031000</v>
      </c>
      <c r="AO1019" s="49" t="s">
        <v>1120</v>
      </c>
    </row>
    <row r="1020" spans="36:41" x14ac:dyDescent="0.25">
      <c r="AJ1020" s="151">
        <f t="shared" si="44"/>
        <v>212031100</v>
      </c>
      <c r="AK1020" s="49"/>
      <c r="AL1020" s="49" t="s">
        <v>22</v>
      </c>
      <c r="AM1020" t="s">
        <v>1110</v>
      </c>
      <c r="AN1020" s="151">
        <v>212031100</v>
      </c>
      <c r="AO1020" s="49" t="s">
        <v>1120</v>
      </c>
    </row>
    <row r="1021" spans="36:41" x14ac:dyDescent="0.25">
      <c r="AJ1021" s="151">
        <f t="shared" si="44"/>
        <v>212031200</v>
      </c>
      <c r="AK1021" s="49"/>
      <c r="AL1021" s="49" t="s">
        <v>22</v>
      </c>
      <c r="AM1021" t="s">
        <v>92</v>
      </c>
      <c r="AN1021" s="151">
        <v>212031200</v>
      </c>
      <c r="AO1021" s="49" t="s">
        <v>1120</v>
      </c>
    </row>
    <row r="1022" spans="36:41" x14ac:dyDescent="0.25">
      <c r="AJ1022" s="151">
        <f t="shared" si="44"/>
        <v>212031300</v>
      </c>
      <c r="AK1022" s="49"/>
      <c r="AL1022" s="49" t="s">
        <v>22</v>
      </c>
      <c r="AM1022" t="s">
        <v>1111</v>
      </c>
      <c r="AN1022" s="151">
        <v>212031300</v>
      </c>
      <c r="AO1022" s="49" t="s">
        <v>1120</v>
      </c>
    </row>
    <row r="1023" spans="36:41" x14ac:dyDescent="0.25">
      <c r="AJ1023" s="151">
        <f t="shared" si="44"/>
        <v>212031400</v>
      </c>
      <c r="AK1023" s="49"/>
      <c r="AL1023" s="49" t="s">
        <v>22</v>
      </c>
      <c r="AM1023" t="s">
        <v>1112</v>
      </c>
      <c r="AN1023" s="151">
        <v>212031400</v>
      </c>
      <c r="AO1023" s="49" t="s">
        <v>1120</v>
      </c>
    </row>
    <row r="1024" spans="36:41" x14ac:dyDescent="0.25">
      <c r="AJ1024" s="151">
        <f t="shared" si="44"/>
        <v>212031500</v>
      </c>
      <c r="AK1024" s="49"/>
      <c r="AL1024" s="49" t="s">
        <v>22</v>
      </c>
      <c r="AM1024" t="s">
        <v>1113</v>
      </c>
      <c r="AN1024" s="151">
        <v>212031500</v>
      </c>
      <c r="AO1024" s="49" t="s">
        <v>1120</v>
      </c>
    </row>
    <row r="1025" spans="36:41" x14ac:dyDescent="0.25">
      <c r="AJ1025" s="151">
        <f t="shared" si="44"/>
        <v>212031600</v>
      </c>
      <c r="AK1025" s="49"/>
      <c r="AL1025" s="49" t="s">
        <v>22</v>
      </c>
      <c r="AM1025" t="s">
        <v>1114</v>
      </c>
      <c r="AN1025" s="151">
        <v>212031600</v>
      </c>
      <c r="AO1025" s="49" t="s">
        <v>1120</v>
      </c>
    </row>
    <row r="1026" spans="36:41" x14ac:dyDescent="0.25">
      <c r="AJ1026" s="151">
        <f t="shared" si="44"/>
        <v>212040000</v>
      </c>
      <c r="AK1026" s="49"/>
      <c r="AL1026" s="49" t="s">
        <v>22</v>
      </c>
      <c r="AM1026" t="s">
        <v>355</v>
      </c>
      <c r="AN1026" s="151">
        <v>212040000</v>
      </c>
      <c r="AO1026" s="49" t="s">
        <v>1120</v>
      </c>
    </row>
    <row r="1027" spans="36:41" x14ac:dyDescent="0.25">
      <c r="AJ1027" s="151">
        <f t="shared" si="44"/>
        <v>212040100</v>
      </c>
      <c r="AK1027" s="49"/>
      <c r="AL1027" s="49" t="s">
        <v>22</v>
      </c>
      <c r="AM1027" t="s">
        <v>1115</v>
      </c>
      <c r="AN1027" s="151">
        <v>212040100</v>
      </c>
      <c r="AO1027" s="49" t="s">
        <v>1120</v>
      </c>
    </row>
    <row r="1028" spans="36:41" x14ac:dyDescent="0.25">
      <c r="AJ1028" s="151">
        <f t="shared" si="44"/>
        <v>212040200</v>
      </c>
      <c r="AK1028" s="49"/>
      <c r="AL1028" s="49" t="s">
        <v>22</v>
      </c>
      <c r="AM1028" t="s">
        <v>1116</v>
      </c>
      <c r="AN1028" s="151">
        <v>212040200</v>
      </c>
      <c r="AO1028" s="49" t="s">
        <v>1120</v>
      </c>
    </row>
    <row r="1029" spans="36:41" x14ac:dyDescent="0.25">
      <c r="AJ1029" s="151">
        <f t="shared" si="44"/>
        <v>212040300</v>
      </c>
      <c r="AK1029" s="49"/>
      <c r="AL1029" s="49" t="s">
        <v>22</v>
      </c>
      <c r="AM1029" t="s">
        <v>97</v>
      </c>
      <c r="AN1029" s="151">
        <v>212040300</v>
      </c>
      <c r="AO1029" s="49" t="s">
        <v>1120</v>
      </c>
    </row>
    <row r="1030" spans="36:41" x14ac:dyDescent="0.25">
      <c r="AJ1030" s="151">
        <f t="shared" si="44"/>
        <v>212040400</v>
      </c>
      <c r="AK1030" s="49"/>
      <c r="AL1030" s="49" t="s">
        <v>22</v>
      </c>
      <c r="AM1030" t="s">
        <v>98</v>
      </c>
      <c r="AN1030" s="151">
        <v>212040400</v>
      </c>
      <c r="AO1030" s="49" t="s">
        <v>1120</v>
      </c>
    </row>
    <row r="1031" spans="36:41" x14ac:dyDescent="0.25">
      <c r="AJ1031" s="151">
        <f t="shared" ref="AJ1031:AJ1094" si="45">$AN1031</f>
        <v>211060802</v>
      </c>
      <c r="AK1031" s="49"/>
      <c r="AL1031" s="49" t="s">
        <v>22</v>
      </c>
      <c r="AM1031" t="s">
        <v>1078</v>
      </c>
      <c r="AN1031" s="151">
        <v>211060802</v>
      </c>
      <c r="AO1031" s="49" t="s">
        <v>1127</v>
      </c>
    </row>
    <row r="1032" spans="36:41" x14ac:dyDescent="0.25">
      <c r="AJ1032" s="151">
        <f t="shared" si="45"/>
        <v>801410100</v>
      </c>
      <c r="AK1032" s="49"/>
      <c r="AL1032" s="49" t="s">
        <v>40</v>
      </c>
      <c r="AM1032" t="s">
        <v>902</v>
      </c>
      <c r="AN1032" s="151">
        <v>801410100</v>
      </c>
      <c r="AO1032" s="49" t="s">
        <v>1127</v>
      </c>
    </row>
    <row r="1033" spans="36:41" x14ac:dyDescent="0.25">
      <c r="AJ1033" s="151">
        <f t="shared" si="45"/>
        <v>801410101</v>
      </c>
      <c r="AK1033" s="49"/>
      <c r="AL1033" s="49" t="s">
        <v>40</v>
      </c>
      <c r="AM1033" t="s">
        <v>356</v>
      </c>
      <c r="AN1033" s="151">
        <v>801410101</v>
      </c>
      <c r="AO1033" s="49" t="s">
        <v>1127</v>
      </c>
    </row>
    <row r="1034" spans="36:41" x14ac:dyDescent="0.25">
      <c r="AJ1034" s="151">
        <f t="shared" si="45"/>
        <v>801410102</v>
      </c>
      <c r="AK1034" s="49"/>
      <c r="AL1034" s="49" t="s">
        <v>40</v>
      </c>
      <c r="AM1034" t="s">
        <v>357</v>
      </c>
      <c r="AN1034" s="151">
        <v>801410102</v>
      </c>
      <c r="AO1034" s="49" t="s">
        <v>1127</v>
      </c>
    </row>
    <row r="1035" spans="36:41" x14ac:dyDescent="0.25">
      <c r="AJ1035" s="151">
        <f t="shared" si="45"/>
        <v>801420100</v>
      </c>
      <c r="AK1035" s="49"/>
      <c r="AL1035" s="49" t="s">
        <v>40</v>
      </c>
      <c r="AM1035" t="s">
        <v>903</v>
      </c>
      <c r="AN1035" s="151">
        <v>801420100</v>
      </c>
      <c r="AO1035" s="49" t="s">
        <v>1127</v>
      </c>
    </row>
    <row r="1036" spans="36:41" x14ac:dyDescent="0.25">
      <c r="AJ1036" s="151">
        <f t="shared" si="45"/>
        <v>801420101</v>
      </c>
      <c r="AK1036" s="49"/>
      <c r="AL1036" s="49" t="s">
        <v>40</v>
      </c>
      <c r="AM1036" t="s">
        <v>358</v>
      </c>
      <c r="AN1036" s="151">
        <v>801420101</v>
      </c>
      <c r="AO1036" s="49" t="s">
        <v>1127</v>
      </c>
    </row>
    <row r="1037" spans="36:41" x14ac:dyDescent="0.25">
      <c r="AJ1037" s="151">
        <f t="shared" si="45"/>
        <v>801420102</v>
      </c>
      <c r="AK1037" s="49"/>
      <c r="AL1037" s="49" t="s">
        <v>40</v>
      </c>
      <c r="AM1037" t="s">
        <v>359</v>
      </c>
      <c r="AN1037" s="151">
        <v>801420102</v>
      </c>
      <c r="AO1037" s="49" t="s">
        <v>1127</v>
      </c>
    </row>
    <row r="1038" spans="36:41" x14ac:dyDescent="0.25">
      <c r="AJ1038" s="151">
        <f t="shared" si="45"/>
        <v>801420103</v>
      </c>
      <c r="AK1038" s="49"/>
      <c r="AL1038" s="49" t="s">
        <v>40</v>
      </c>
      <c r="AM1038" t="s">
        <v>360</v>
      </c>
      <c r="AN1038" s="151">
        <v>801420103</v>
      </c>
      <c r="AO1038" s="49" t="s">
        <v>1127</v>
      </c>
    </row>
    <row r="1039" spans="36:41" x14ac:dyDescent="0.25">
      <c r="AJ1039" s="151">
        <f t="shared" si="45"/>
        <v>801420104</v>
      </c>
      <c r="AK1039" s="49"/>
      <c r="AL1039" s="49" t="s">
        <v>40</v>
      </c>
      <c r="AM1039" t="s">
        <v>361</v>
      </c>
      <c r="AN1039" s="151">
        <v>801420104</v>
      </c>
      <c r="AO1039" s="49" t="s">
        <v>1127</v>
      </c>
    </row>
    <row r="1040" spans="36:41" x14ac:dyDescent="0.25">
      <c r="AJ1040" s="151">
        <f t="shared" si="45"/>
        <v>801420105</v>
      </c>
      <c r="AK1040" s="49"/>
      <c r="AL1040" s="49" t="s">
        <v>40</v>
      </c>
      <c r="AM1040" t="s">
        <v>362</v>
      </c>
      <c r="AN1040" s="151">
        <v>801420105</v>
      </c>
      <c r="AO1040" s="49" t="s">
        <v>1127</v>
      </c>
    </row>
    <row r="1041" spans="36:41" x14ac:dyDescent="0.25">
      <c r="AJ1041" s="151">
        <f t="shared" si="45"/>
        <v>801420106</v>
      </c>
      <c r="AK1041" s="49"/>
      <c r="AL1041" s="49" t="s">
        <v>40</v>
      </c>
      <c r="AM1041" t="s">
        <v>363</v>
      </c>
      <c r="AN1041" s="151">
        <v>801420106</v>
      </c>
      <c r="AO1041" s="49" t="s">
        <v>1127</v>
      </c>
    </row>
    <row r="1042" spans="36:41" x14ac:dyDescent="0.25">
      <c r="AJ1042" s="151">
        <f t="shared" si="45"/>
        <v>801430100</v>
      </c>
      <c r="AK1042" s="49"/>
      <c r="AL1042" s="49" t="s">
        <v>40</v>
      </c>
      <c r="AM1042" t="s">
        <v>904</v>
      </c>
      <c r="AN1042" s="151">
        <v>801430100</v>
      </c>
      <c r="AO1042" s="49" t="s">
        <v>1127</v>
      </c>
    </row>
    <row r="1043" spans="36:41" x14ac:dyDescent="0.25">
      <c r="AJ1043" s="151">
        <f t="shared" si="45"/>
        <v>801430101</v>
      </c>
      <c r="AK1043" s="49"/>
      <c r="AL1043" s="49" t="s">
        <v>40</v>
      </c>
      <c r="AM1043" t="s">
        <v>364</v>
      </c>
      <c r="AN1043" s="151">
        <v>801430101</v>
      </c>
      <c r="AO1043" s="49" t="s">
        <v>1127</v>
      </c>
    </row>
    <row r="1044" spans="36:41" x14ac:dyDescent="0.25">
      <c r="AJ1044" s="151">
        <f t="shared" si="45"/>
        <v>801430102</v>
      </c>
      <c r="AK1044" s="49"/>
      <c r="AL1044" s="49" t="s">
        <v>40</v>
      </c>
      <c r="AM1044" t="s">
        <v>365</v>
      </c>
      <c r="AN1044" s="151">
        <v>801430102</v>
      </c>
      <c r="AO1044" s="49" t="s">
        <v>1127</v>
      </c>
    </row>
    <row r="1045" spans="36:41" x14ac:dyDescent="0.25">
      <c r="AJ1045" s="151">
        <f t="shared" si="45"/>
        <v>801440100</v>
      </c>
      <c r="AK1045" s="49"/>
      <c r="AL1045" s="49" t="s">
        <v>40</v>
      </c>
      <c r="AM1045" t="s">
        <v>905</v>
      </c>
      <c r="AN1045" s="151">
        <v>801440100</v>
      </c>
      <c r="AO1045" s="49" t="s">
        <v>1127</v>
      </c>
    </row>
    <row r="1046" spans="36:41" x14ac:dyDescent="0.25">
      <c r="AJ1046" s="151">
        <f t="shared" si="45"/>
        <v>801440101</v>
      </c>
      <c r="AK1046" s="49"/>
      <c r="AL1046" s="49" t="s">
        <v>40</v>
      </c>
      <c r="AM1046" t="s">
        <v>366</v>
      </c>
      <c r="AN1046" s="151">
        <v>801440101</v>
      </c>
      <c r="AO1046" s="49" t="s">
        <v>1127</v>
      </c>
    </row>
    <row r="1047" spans="36:41" x14ac:dyDescent="0.25">
      <c r="AJ1047" s="151">
        <f t="shared" si="45"/>
        <v>801440102</v>
      </c>
      <c r="AK1047" s="49"/>
      <c r="AL1047" s="49" t="s">
        <v>40</v>
      </c>
      <c r="AM1047" t="s">
        <v>367</v>
      </c>
      <c r="AN1047" s="151">
        <v>801440102</v>
      </c>
      <c r="AO1047" s="49" t="s">
        <v>1127</v>
      </c>
    </row>
    <row r="1048" spans="36:41" x14ac:dyDescent="0.25">
      <c r="AJ1048" s="151">
        <f t="shared" si="45"/>
        <v>801440103</v>
      </c>
      <c r="AK1048" s="49"/>
      <c r="AL1048" s="49" t="s">
        <v>40</v>
      </c>
      <c r="AM1048" t="s">
        <v>368</v>
      </c>
      <c r="AN1048" s="151">
        <v>801440103</v>
      </c>
      <c r="AO1048" s="49" t="s">
        <v>1127</v>
      </c>
    </row>
    <row r="1049" spans="36:41" x14ac:dyDescent="0.25">
      <c r="AJ1049" s="151">
        <f t="shared" si="45"/>
        <v>801440104</v>
      </c>
      <c r="AK1049" s="49"/>
      <c r="AL1049" s="49" t="s">
        <v>40</v>
      </c>
      <c r="AM1049" t="s">
        <v>369</v>
      </c>
      <c r="AN1049" s="151">
        <v>801440104</v>
      </c>
      <c r="AO1049" s="49" t="s">
        <v>1127</v>
      </c>
    </row>
    <row r="1050" spans="36:41" x14ac:dyDescent="0.25">
      <c r="AJ1050" s="151">
        <f t="shared" si="45"/>
        <v>411080304</v>
      </c>
      <c r="AK1050" s="49"/>
      <c r="AL1050" s="49" t="s">
        <v>17</v>
      </c>
      <c r="AM1050" t="s">
        <v>436</v>
      </c>
      <c r="AN1050" s="151">
        <v>411080304</v>
      </c>
      <c r="AO1050" s="49" t="s">
        <v>1124</v>
      </c>
    </row>
    <row r="1051" spans="36:41" x14ac:dyDescent="0.25">
      <c r="AJ1051" s="151">
        <f t="shared" si="45"/>
        <v>497000061</v>
      </c>
      <c r="AK1051" s="49"/>
      <c r="AL1051" s="49" t="s">
        <v>17</v>
      </c>
      <c r="AM1051" t="s">
        <v>440</v>
      </c>
      <c r="AN1051" s="151">
        <v>497000061</v>
      </c>
      <c r="AO1051" s="49" t="s">
        <v>1124</v>
      </c>
    </row>
    <row r="1052" spans="36:41" x14ac:dyDescent="0.25">
      <c r="AJ1052" s="151">
        <f t="shared" si="45"/>
        <v>497000059</v>
      </c>
      <c r="AK1052" s="49"/>
      <c r="AL1052" s="49" t="s">
        <v>17</v>
      </c>
      <c r="AM1052" t="s">
        <v>437</v>
      </c>
      <c r="AN1052" s="151">
        <v>497000059</v>
      </c>
      <c r="AO1052" s="49" t="s">
        <v>1124</v>
      </c>
    </row>
    <row r="1053" spans="36:41" x14ac:dyDescent="0.25">
      <c r="AJ1053" s="151">
        <f t="shared" si="45"/>
        <v>409030323</v>
      </c>
      <c r="AK1053" s="49"/>
      <c r="AL1053" s="49" t="s">
        <v>17</v>
      </c>
      <c r="AM1053" t="s">
        <v>48</v>
      </c>
      <c r="AN1053" s="151">
        <v>409030323</v>
      </c>
      <c r="AO1053" s="49" t="s">
        <v>1124</v>
      </c>
    </row>
    <row r="1054" spans="36:41" x14ac:dyDescent="0.25">
      <c r="AJ1054" s="151">
        <f t="shared" si="45"/>
        <v>409030315</v>
      </c>
      <c r="AK1054" s="49"/>
      <c r="AL1054" s="49" t="s">
        <v>17</v>
      </c>
      <c r="AM1054" t="s">
        <v>438</v>
      </c>
      <c r="AN1054" s="151">
        <v>409030315</v>
      </c>
      <c r="AO1054" s="49" t="s">
        <v>1124</v>
      </c>
    </row>
    <row r="1055" spans="36:41" x14ac:dyDescent="0.25">
      <c r="AJ1055" s="151">
        <f t="shared" si="45"/>
        <v>409030313</v>
      </c>
      <c r="AK1055" s="49"/>
      <c r="AL1055" s="49" t="s">
        <v>17</v>
      </c>
      <c r="AM1055" t="s">
        <v>439</v>
      </c>
      <c r="AN1055" s="151">
        <v>409030313</v>
      </c>
      <c r="AO1055" s="49" t="s">
        <v>1124</v>
      </c>
    </row>
    <row r="1056" spans="36:41" x14ac:dyDescent="0.25">
      <c r="AJ1056" s="151">
        <f t="shared" si="45"/>
        <v>410020112</v>
      </c>
      <c r="AK1056" s="49"/>
      <c r="AL1056" s="49" t="s">
        <v>17</v>
      </c>
      <c r="AM1056" t="s">
        <v>447</v>
      </c>
      <c r="AN1056" s="151">
        <v>410020112</v>
      </c>
      <c r="AO1056" s="49" t="s">
        <v>1124</v>
      </c>
    </row>
    <row r="1057" spans="36:41" x14ac:dyDescent="0.25">
      <c r="AJ1057" s="151">
        <f t="shared" si="45"/>
        <v>497000067</v>
      </c>
      <c r="AK1057" s="49"/>
      <c r="AL1057" s="49" t="s">
        <v>17</v>
      </c>
      <c r="AM1057" t="s">
        <v>445</v>
      </c>
      <c r="AN1057" s="151">
        <v>497000067</v>
      </c>
      <c r="AO1057" s="49" t="s">
        <v>1124</v>
      </c>
    </row>
    <row r="1058" spans="36:41" x14ac:dyDescent="0.25">
      <c r="AJ1058" s="151">
        <f t="shared" si="45"/>
        <v>410020111</v>
      </c>
      <c r="AK1058" s="49"/>
      <c r="AL1058" s="49" t="s">
        <v>17</v>
      </c>
      <c r="AM1058" t="s">
        <v>444</v>
      </c>
      <c r="AN1058" s="151">
        <v>410020111</v>
      </c>
      <c r="AO1058" s="49" t="s">
        <v>1124</v>
      </c>
    </row>
    <row r="1059" spans="36:41" x14ac:dyDescent="0.25">
      <c r="AJ1059" s="151">
        <f t="shared" si="45"/>
        <v>411010501</v>
      </c>
      <c r="AK1059" s="49"/>
      <c r="AL1059" s="49" t="s">
        <v>17</v>
      </c>
      <c r="AM1059" t="s">
        <v>446</v>
      </c>
      <c r="AN1059" s="151">
        <v>411010501</v>
      </c>
      <c r="AO1059" s="49" t="s">
        <v>1124</v>
      </c>
    </row>
    <row r="1060" spans="36:41" x14ac:dyDescent="0.25">
      <c r="AJ1060" s="151">
        <f t="shared" si="45"/>
        <v>411060101</v>
      </c>
      <c r="AK1060" s="49"/>
      <c r="AL1060" s="49" t="s">
        <v>17</v>
      </c>
      <c r="AM1060" t="s">
        <v>50</v>
      </c>
      <c r="AN1060" s="151">
        <v>411060101</v>
      </c>
      <c r="AO1060" s="49" t="s">
        <v>1124</v>
      </c>
    </row>
    <row r="1061" spans="36:41" x14ac:dyDescent="0.25">
      <c r="AJ1061" s="151">
        <f t="shared" si="45"/>
        <v>497000095</v>
      </c>
      <c r="AK1061" s="49"/>
      <c r="AL1061" s="49" t="s">
        <v>17</v>
      </c>
      <c r="AM1061" t="s">
        <v>434</v>
      </c>
      <c r="AN1061" s="151">
        <v>497000095</v>
      </c>
      <c r="AO1061" s="49" t="s">
        <v>1124</v>
      </c>
    </row>
    <row r="1062" spans="36:41" x14ac:dyDescent="0.25">
      <c r="AJ1062" s="151">
        <f t="shared" si="45"/>
        <v>411070104</v>
      </c>
      <c r="AK1062" s="49"/>
      <c r="AL1062" s="49" t="s">
        <v>17</v>
      </c>
      <c r="AM1062" t="s">
        <v>1246</v>
      </c>
      <c r="AN1062" s="151">
        <v>411070104</v>
      </c>
      <c r="AO1062" s="49" t="s">
        <v>1124</v>
      </c>
    </row>
    <row r="1063" spans="36:41" x14ac:dyDescent="0.25">
      <c r="AJ1063" s="151">
        <f t="shared" si="45"/>
        <v>411050104</v>
      </c>
      <c r="AK1063" s="49"/>
      <c r="AL1063" s="49" t="s">
        <v>17</v>
      </c>
      <c r="AM1063" t="s">
        <v>435</v>
      </c>
      <c r="AN1063" s="151">
        <v>411050104</v>
      </c>
      <c r="AO1063" s="49" t="s">
        <v>1124</v>
      </c>
    </row>
    <row r="1064" spans="36:41" x14ac:dyDescent="0.25">
      <c r="AJ1064" s="151">
        <f t="shared" si="45"/>
        <v>497000062</v>
      </c>
      <c r="AK1064" s="49"/>
      <c r="AL1064" s="49" t="s">
        <v>17</v>
      </c>
      <c r="AM1064" t="s">
        <v>441</v>
      </c>
      <c r="AN1064" s="151">
        <v>497000062</v>
      </c>
      <c r="AO1064" s="49" t="s">
        <v>1124</v>
      </c>
    </row>
    <row r="1065" spans="36:41" x14ac:dyDescent="0.25">
      <c r="AJ1065" s="151">
        <f t="shared" si="45"/>
        <v>410010113</v>
      </c>
      <c r="AK1065" s="49"/>
      <c r="AL1065" s="49" t="s">
        <v>17</v>
      </c>
      <c r="AM1065" t="s">
        <v>54</v>
      </c>
      <c r="AN1065" s="151">
        <v>410010113</v>
      </c>
      <c r="AO1065" s="49" t="s">
        <v>1124</v>
      </c>
    </row>
    <row r="1066" spans="36:41" x14ac:dyDescent="0.25">
      <c r="AJ1066" s="151">
        <f t="shared" si="45"/>
        <v>497000065</v>
      </c>
      <c r="AK1066" s="49"/>
      <c r="AL1066" s="49" t="s">
        <v>17</v>
      </c>
      <c r="AM1066" t="s">
        <v>442</v>
      </c>
      <c r="AN1066" s="151">
        <v>497000065</v>
      </c>
      <c r="AO1066" s="49" t="s">
        <v>1124</v>
      </c>
    </row>
    <row r="1067" spans="36:41" x14ac:dyDescent="0.25">
      <c r="AJ1067" s="151">
        <f t="shared" si="45"/>
        <v>410010401</v>
      </c>
      <c r="AK1067" s="49"/>
      <c r="AL1067" s="49" t="s">
        <v>17</v>
      </c>
      <c r="AM1067" t="s">
        <v>443</v>
      </c>
      <c r="AN1067" s="151">
        <v>410010401</v>
      </c>
      <c r="AO1067" s="49" t="s">
        <v>1124</v>
      </c>
    </row>
    <row r="1068" spans="36:41" x14ac:dyDescent="0.25">
      <c r="AJ1068" s="151">
        <f t="shared" si="45"/>
        <v>497000094</v>
      </c>
      <c r="AK1068" s="49"/>
      <c r="AL1068" s="49" t="s">
        <v>17</v>
      </c>
      <c r="AM1068" t="s">
        <v>433</v>
      </c>
      <c r="AN1068" s="151">
        <v>497000094</v>
      </c>
      <c r="AO1068" s="49" t="s">
        <v>1124</v>
      </c>
    </row>
    <row r="1069" spans="36:41" x14ac:dyDescent="0.25">
      <c r="AJ1069" s="151">
        <f t="shared" si="45"/>
        <v>497000103</v>
      </c>
      <c r="AK1069" s="49"/>
      <c r="AL1069" s="49" t="s">
        <v>17</v>
      </c>
      <c r="AM1069" t="s">
        <v>430</v>
      </c>
      <c r="AN1069" s="151">
        <v>497000103</v>
      </c>
      <c r="AO1069" s="49" t="s">
        <v>1127</v>
      </c>
    </row>
    <row r="1070" spans="36:41" x14ac:dyDescent="0.25">
      <c r="AJ1070" s="151">
        <f t="shared" si="45"/>
        <v>412050101</v>
      </c>
      <c r="AK1070" s="49"/>
      <c r="AL1070" s="49" t="s">
        <v>17</v>
      </c>
      <c r="AM1070" t="s">
        <v>432</v>
      </c>
      <c r="AN1070" s="151">
        <v>412050101</v>
      </c>
      <c r="AO1070" s="49" t="s">
        <v>1127</v>
      </c>
    </row>
    <row r="1071" spans="36:41" x14ac:dyDescent="0.25">
      <c r="AJ1071" s="151">
        <f t="shared" si="45"/>
        <v>409041101</v>
      </c>
      <c r="AK1071" s="49"/>
      <c r="AL1071" s="49" t="s">
        <v>17</v>
      </c>
      <c r="AM1071" t="s">
        <v>418</v>
      </c>
      <c r="AN1071" s="151">
        <v>409041101</v>
      </c>
      <c r="AO1071" s="49" t="s">
        <v>1127</v>
      </c>
    </row>
    <row r="1072" spans="36:41" x14ac:dyDescent="0.25">
      <c r="AJ1072" s="151">
        <f t="shared" si="45"/>
        <v>497000076</v>
      </c>
      <c r="AK1072" s="49"/>
      <c r="AL1072" s="49" t="s">
        <v>17</v>
      </c>
      <c r="AM1072" t="s">
        <v>414</v>
      </c>
      <c r="AN1072" s="151">
        <v>497000076</v>
      </c>
      <c r="AO1072" s="49" t="s">
        <v>1127</v>
      </c>
    </row>
    <row r="1073" spans="36:41" x14ac:dyDescent="0.25">
      <c r="AJ1073" s="151">
        <f t="shared" si="45"/>
        <v>497000100</v>
      </c>
      <c r="AK1073" s="49"/>
      <c r="AL1073" s="49" t="s">
        <v>17</v>
      </c>
      <c r="AM1073" t="s">
        <v>417</v>
      </c>
      <c r="AN1073" s="151">
        <v>497000100</v>
      </c>
      <c r="AO1073" s="49" t="s">
        <v>1127</v>
      </c>
    </row>
    <row r="1074" spans="36:41" x14ac:dyDescent="0.25">
      <c r="AJ1074" s="151">
        <f t="shared" si="45"/>
        <v>497000111</v>
      </c>
      <c r="AK1074" s="49"/>
      <c r="AL1074" s="49" t="s">
        <v>17</v>
      </c>
      <c r="AM1074" t="s">
        <v>415</v>
      </c>
      <c r="AN1074" s="151">
        <v>497000111</v>
      </c>
      <c r="AO1074" s="49" t="s">
        <v>1127</v>
      </c>
    </row>
    <row r="1075" spans="36:41" x14ac:dyDescent="0.25">
      <c r="AJ1075" s="151">
        <f t="shared" si="45"/>
        <v>497000079</v>
      </c>
      <c r="AK1075" s="49"/>
      <c r="AL1075" s="49" t="s">
        <v>17</v>
      </c>
      <c r="AM1075" t="s">
        <v>420</v>
      </c>
      <c r="AN1075" s="151">
        <v>497000079</v>
      </c>
      <c r="AO1075" s="49" t="s">
        <v>1127</v>
      </c>
    </row>
    <row r="1076" spans="36:41" x14ac:dyDescent="0.25">
      <c r="AJ1076" s="151">
        <f t="shared" si="45"/>
        <v>410020311</v>
      </c>
      <c r="AK1076" s="49"/>
      <c r="AL1076" s="49" t="s">
        <v>17</v>
      </c>
      <c r="AM1076" t="s">
        <v>416</v>
      </c>
      <c r="AN1076" s="151">
        <v>410020311</v>
      </c>
      <c r="AO1076" s="49" t="s">
        <v>1127</v>
      </c>
    </row>
    <row r="1077" spans="36:41" x14ac:dyDescent="0.25">
      <c r="AJ1077" s="151">
        <f t="shared" si="45"/>
        <v>410020113</v>
      </c>
      <c r="AK1077" s="49"/>
      <c r="AL1077" s="49" t="s">
        <v>17</v>
      </c>
      <c r="AM1077" t="s">
        <v>419</v>
      </c>
      <c r="AN1077" s="151">
        <v>410020113</v>
      </c>
      <c r="AO1077" s="49" t="s">
        <v>1127</v>
      </c>
    </row>
    <row r="1078" spans="36:41" x14ac:dyDescent="0.25">
      <c r="AJ1078" s="151">
        <f t="shared" si="45"/>
        <v>411080201</v>
      </c>
      <c r="AK1078" s="49"/>
      <c r="AL1078" s="49" t="s">
        <v>17</v>
      </c>
      <c r="AM1078" t="s">
        <v>431</v>
      </c>
      <c r="AN1078" s="151">
        <v>411080201</v>
      </c>
      <c r="AO1078" s="49" t="s">
        <v>1127</v>
      </c>
    </row>
    <row r="1079" spans="36:41" x14ac:dyDescent="0.25">
      <c r="AJ1079" s="151">
        <f t="shared" si="45"/>
        <v>411080301</v>
      </c>
      <c r="AK1079" s="49"/>
      <c r="AL1079" s="49" t="s">
        <v>17</v>
      </c>
      <c r="AM1079" t="s">
        <v>53</v>
      </c>
      <c r="AN1079" s="151">
        <v>411080301</v>
      </c>
      <c r="AO1079" s="49" t="s">
        <v>1127</v>
      </c>
    </row>
    <row r="1080" spans="36:41" x14ac:dyDescent="0.25">
      <c r="AJ1080" s="151">
        <f t="shared" si="45"/>
        <v>497000087</v>
      </c>
      <c r="AK1080" s="49"/>
      <c r="AL1080" s="49" t="s">
        <v>17</v>
      </c>
      <c r="AM1080" t="s">
        <v>384</v>
      </c>
      <c r="AN1080" s="151">
        <v>497000087</v>
      </c>
      <c r="AO1080" s="49" t="s">
        <v>1120</v>
      </c>
    </row>
    <row r="1081" spans="36:41" x14ac:dyDescent="0.25">
      <c r="AJ1081" s="151">
        <f t="shared" si="45"/>
        <v>497000110</v>
      </c>
      <c r="AK1081" s="49"/>
      <c r="AL1081" s="49" t="s">
        <v>17</v>
      </c>
      <c r="AM1081" t="s">
        <v>372</v>
      </c>
      <c r="AN1081" s="151">
        <v>497000110</v>
      </c>
      <c r="AO1081" s="49" t="s">
        <v>1120</v>
      </c>
    </row>
    <row r="1082" spans="36:41" x14ac:dyDescent="0.25">
      <c r="AJ1082" s="151">
        <f t="shared" si="45"/>
        <v>412040107</v>
      </c>
      <c r="AK1082" s="49"/>
      <c r="AL1082" s="49" t="s">
        <v>17</v>
      </c>
      <c r="AM1082" t="s">
        <v>388</v>
      </c>
      <c r="AN1082" s="151">
        <v>412040107</v>
      </c>
      <c r="AO1082" s="49" t="s">
        <v>1120</v>
      </c>
    </row>
    <row r="1083" spans="36:41" x14ac:dyDescent="0.25">
      <c r="AJ1083" s="151">
        <f t="shared" si="45"/>
        <v>412040301</v>
      </c>
      <c r="AK1083" s="49"/>
      <c r="AL1083" s="49" t="s">
        <v>17</v>
      </c>
      <c r="AM1083" t="s">
        <v>389</v>
      </c>
      <c r="AN1083" s="151">
        <v>412040301</v>
      </c>
      <c r="AO1083" s="49" t="s">
        <v>1120</v>
      </c>
    </row>
    <row r="1084" spans="36:41" x14ac:dyDescent="0.25">
      <c r="AJ1084" s="151">
        <f t="shared" si="45"/>
        <v>412040208</v>
      </c>
      <c r="AK1084" s="49"/>
      <c r="AL1084" s="49" t="s">
        <v>17</v>
      </c>
      <c r="AM1084" t="s">
        <v>387</v>
      </c>
      <c r="AN1084" s="151">
        <v>412040208</v>
      </c>
      <c r="AO1084" s="49" t="s">
        <v>1120</v>
      </c>
    </row>
    <row r="1085" spans="36:41" x14ac:dyDescent="0.25">
      <c r="AJ1085" s="151">
        <f t="shared" si="45"/>
        <v>411120111</v>
      </c>
      <c r="AK1085" s="49"/>
      <c r="AL1085" s="49" t="s">
        <v>17</v>
      </c>
      <c r="AM1085" t="s">
        <v>47</v>
      </c>
      <c r="AN1085" s="151">
        <v>411120111</v>
      </c>
      <c r="AO1085" s="49" t="s">
        <v>1120</v>
      </c>
    </row>
    <row r="1086" spans="36:41" x14ac:dyDescent="0.25">
      <c r="AJ1086" s="151">
        <f t="shared" si="45"/>
        <v>497000104</v>
      </c>
      <c r="AK1086" s="49"/>
      <c r="AL1086" s="49" t="s">
        <v>17</v>
      </c>
      <c r="AM1086" t="s">
        <v>373</v>
      </c>
      <c r="AN1086" s="151">
        <v>497000104</v>
      </c>
      <c r="AO1086" s="49" t="s">
        <v>1120</v>
      </c>
    </row>
    <row r="1087" spans="36:41" x14ac:dyDescent="0.25">
      <c r="AJ1087" s="151">
        <f t="shared" si="45"/>
        <v>497000086</v>
      </c>
      <c r="AK1087" s="49"/>
      <c r="AL1087" s="49" t="s">
        <v>17</v>
      </c>
      <c r="AM1087" t="s">
        <v>371</v>
      </c>
      <c r="AN1087" s="151">
        <v>497000086</v>
      </c>
      <c r="AO1087" s="49" t="s">
        <v>1120</v>
      </c>
    </row>
    <row r="1088" spans="36:41" x14ac:dyDescent="0.25">
      <c r="AJ1088" s="151">
        <f t="shared" si="45"/>
        <v>497000107</v>
      </c>
      <c r="AK1088" s="49"/>
      <c r="AL1088" s="49" t="s">
        <v>17</v>
      </c>
      <c r="AM1088" t="s">
        <v>49</v>
      </c>
      <c r="AN1088" s="151">
        <v>497000107</v>
      </c>
      <c r="AO1088" s="49" t="s">
        <v>1120</v>
      </c>
    </row>
    <row r="1089" spans="36:41" x14ac:dyDescent="0.25">
      <c r="AJ1089" s="151">
        <f t="shared" si="45"/>
        <v>412020112</v>
      </c>
      <c r="AK1089" s="49"/>
      <c r="AL1089" s="49" t="s">
        <v>17</v>
      </c>
      <c r="AM1089" t="s">
        <v>382</v>
      </c>
      <c r="AN1089" s="151">
        <v>412020112</v>
      </c>
      <c r="AO1089" s="49" t="s">
        <v>1120</v>
      </c>
    </row>
    <row r="1090" spans="36:41" x14ac:dyDescent="0.25">
      <c r="AJ1090" s="151">
        <f t="shared" si="45"/>
        <v>497000106</v>
      </c>
      <c r="AK1090" s="49"/>
      <c r="AL1090" s="49" t="s">
        <v>17</v>
      </c>
      <c r="AM1090" t="s">
        <v>381</v>
      </c>
      <c r="AN1090" s="151">
        <v>497000106</v>
      </c>
      <c r="AO1090" s="49" t="s">
        <v>1120</v>
      </c>
    </row>
    <row r="1091" spans="36:41" x14ac:dyDescent="0.25">
      <c r="AJ1091" s="151">
        <f t="shared" si="45"/>
        <v>411030103</v>
      </c>
      <c r="AK1091" s="49"/>
      <c r="AL1091" s="49" t="s">
        <v>17</v>
      </c>
      <c r="AM1091" t="s">
        <v>370</v>
      </c>
      <c r="AN1091" s="151">
        <v>411030103</v>
      </c>
      <c r="AO1091" s="49" t="s">
        <v>1120</v>
      </c>
    </row>
    <row r="1092" spans="36:41" x14ac:dyDescent="0.25">
      <c r="AJ1092" s="151">
        <f t="shared" si="45"/>
        <v>412030213</v>
      </c>
      <c r="AK1092" s="49"/>
      <c r="AL1092" s="49" t="s">
        <v>17</v>
      </c>
      <c r="AM1092" t="s">
        <v>386</v>
      </c>
      <c r="AN1092" s="151">
        <v>412030213</v>
      </c>
      <c r="AO1092" s="49" t="s">
        <v>1120</v>
      </c>
    </row>
    <row r="1093" spans="36:41" x14ac:dyDescent="0.25">
      <c r="AJ1093" s="151">
        <f t="shared" si="45"/>
        <v>412020205</v>
      </c>
      <c r="AK1093" s="49"/>
      <c r="AL1093" s="49" t="s">
        <v>17</v>
      </c>
      <c r="AM1093" t="s">
        <v>383</v>
      </c>
      <c r="AN1093" s="151">
        <v>412020205</v>
      </c>
      <c r="AO1093" s="49" t="s">
        <v>1120</v>
      </c>
    </row>
    <row r="1094" spans="36:41" x14ac:dyDescent="0.25">
      <c r="AJ1094" s="151">
        <f t="shared" si="45"/>
        <v>411110101</v>
      </c>
      <c r="AK1094" s="49"/>
      <c r="AL1094" s="49" t="s">
        <v>17</v>
      </c>
      <c r="AM1094" t="s">
        <v>1121</v>
      </c>
      <c r="AN1094" s="151">
        <v>411110101</v>
      </c>
      <c r="AO1094" s="49" t="s">
        <v>1120</v>
      </c>
    </row>
    <row r="1095" spans="36:41" x14ac:dyDescent="0.25">
      <c r="AJ1095" s="151">
        <f t="shared" ref="AJ1095:AJ1158" si="46">$AN1095</f>
        <v>412030101</v>
      </c>
      <c r="AK1095" s="49"/>
      <c r="AL1095" s="49" t="s">
        <v>17</v>
      </c>
      <c r="AM1095" t="s">
        <v>1119</v>
      </c>
      <c r="AN1095" s="151">
        <v>412030101</v>
      </c>
      <c r="AO1095" s="49" t="s">
        <v>1120</v>
      </c>
    </row>
    <row r="1096" spans="36:41" x14ac:dyDescent="0.25">
      <c r="AJ1096" s="151">
        <f t="shared" si="46"/>
        <v>412030214</v>
      </c>
      <c r="AK1096" s="49"/>
      <c r="AL1096" s="49" t="s">
        <v>17</v>
      </c>
      <c r="AM1096" t="s">
        <v>385</v>
      </c>
      <c r="AN1096" s="151">
        <v>412030214</v>
      </c>
      <c r="AO1096" s="49" t="s">
        <v>1120</v>
      </c>
    </row>
    <row r="1097" spans="36:41" x14ac:dyDescent="0.25">
      <c r="AJ1097" s="151">
        <f t="shared" si="46"/>
        <v>497000085</v>
      </c>
      <c r="AK1097" s="49"/>
      <c r="AL1097" s="49" t="s">
        <v>17</v>
      </c>
      <c r="AM1097" t="s">
        <v>1430</v>
      </c>
      <c r="AN1097" s="151">
        <v>497000085</v>
      </c>
      <c r="AO1097" s="49" t="s">
        <v>1120</v>
      </c>
    </row>
    <row r="1098" spans="36:41" x14ac:dyDescent="0.25">
      <c r="AJ1098" s="151">
        <f t="shared" si="46"/>
        <v>411030108</v>
      </c>
      <c r="AK1098" s="49"/>
      <c r="AL1098" s="49" t="s">
        <v>17</v>
      </c>
      <c r="AM1098" t="s">
        <v>1428</v>
      </c>
      <c r="AN1098" s="151">
        <v>411030108</v>
      </c>
      <c r="AO1098" s="49" t="s">
        <v>1120</v>
      </c>
    </row>
    <row r="1099" spans="36:41" x14ac:dyDescent="0.25">
      <c r="AJ1099" s="151">
        <f t="shared" si="46"/>
        <v>411030314</v>
      </c>
      <c r="AK1099" s="49"/>
      <c r="AL1099" s="49" t="s">
        <v>17</v>
      </c>
      <c r="AM1099" t="s">
        <v>1429</v>
      </c>
      <c r="AN1099" s="151">
        <v>411030314</v>
      </c>
      <c r="AO1099" s="49" t="s">
        <v>1120</v>
      </c>
    </row>
    <row r="1100" spans="36:41" x14ac:dyDescent="0.25">
      <c r="AJ1100" s="151">
        <f t="shared" si="46"/>
        <v>497000090</v>
      </c>
      <c r="AK1100" s="49"/>
      <c r="AL1100" s="49" t="s">
        <v>17</v>
      </c>
      <c r="AM1100" t="s">
        <v>465</v>
      </c>
      <c r="AN1100" s="151">
        <v>497000090</v>
      </c>
      <c r="AO1100" s="49" t="s">
        <v>1122</v>
      </c>
    </row>
    <row r="1101" spans="36:41" x14ac:dyDescent="0.25">
      <c r="AJ1101" s="151">
        <f t="shared" si="46"/>
        <v>497000049</v>
      </c>
      <c r="AK1101" s="49"/>
      <c r="AL1101" s="49" t="s">
        <v>17</v>
      </c>
      <c r="AM1101" t="s">
        <v>46</v>
      </c>
      <c r="AN1101" s="151">
        <v>497000049</v>
      </c>
      <c r="AO1101" s="49" t="s">
        <v>1122</v>
      </c>
    </row>
    <row r="1102" spans="36:41" x14ac:dyDescent="0.25">
      <c r="AJ1102" s="151">
        <f t="shared" si="46"/>
        <v>497000050</v>
      </c>
      <c r="AK1102" s="49"/>
      <c r="AL1102" s="49" t="s">
        <v>17</v>
      </c>
      <c r="AM1102" t="s">
        <v>466</v>
      </c>
      <c r="AN1102" s="151">
        <v>497000050</v>
      </c>
      <c r="AO1102" s="49" t="s">
        <v>1122</v>
      </c>
    </row>
    <row r="1103" spans="36:41" x14ac:dyDescent="0.25">
      <c r="AJ1103" s="151">
        <f t="shared" si="46"/>
        <v>409041003</v>
      </c>
      <c r="AK1103" s="49"/>
      <c r="AL1103" s="49" t="s">
        <v>17</v>
      </c>
      <c r="AM1103" t="s">
        <v>467</v>
      </c>
      <c r="AN1103" s="151">
        <v>409041003</v>
      </c>
      <c r="AO1103" s="49" t="s">
        <v>1122</v>
      </c>
    </row>
    <row r="1104" spans="36:41" x14ac:dyDescent="0.25">
      <c r="AJ1104" s="151">
        <f t="shared" si="46"/>
        <v>409041014</v>
      </c>
      <c r="AK1104" s="49"/>
      <c r="AL1104" s="49" t="s">
        <v>17</v>
      </c>
      <c r="AM1104" t="s">
        <v>468</v>
      </c>
      <c r="AN1104" s="151">
        <v>409041014</v>
      </c>
      <c r="AO1104" s="49" t="s">
        <v>1122</v>
      </c>
    </row>
    <row r="1105" spans="36:41" x14ac:dyDescent="0.25">
      <c r="AJ1105" s="151">
        <f t="shared" si="46"/>
        <v>409040115</v>
      </c>
      <c r="AK1105" s="49"/>
      <c r="AL1105" s="49" t="s">
        <v>17</v>
      </c>
      <c r="AM1105" t="s">
        <v>463</v>
      </c>
      <c r="AN1105" s="151">
        <v>409040115</v>
      </c>
      <c r="AO1105" s="49" t="s">
        <v>1122</v>
      </c>
    </row>
    <row r="1106" spans="36:41" x14ac:dyDescent="0.25">
      <c r="AJ1106" s="151">
        <f t="shared" si="46"/>
        <v>409041015</v>
      </c>
      <c r="AK1106" s="49"/>
      <c r="AL1106" s="49" t="s">
        <v>17</v>
      </c>
      <c r="AM1106" t="s">
        <v>461</v>
      </c>
      <c r="AN1106" s="151">
        <v>409041015</v>
      </c>
      <c r="AO1106" s="49" t="s">
        <v>1122</v>
      </c>
    </row>
    <row r="1107" spans="36:41" x14ac:dyDescent="0.25">
      <c r="AJ1107" s="151">
        <f t="shared" si="46"/>
        <v>497000048</v>
      </c>
      <c r="AK1107" s="49"/>
      <c r="AL1107" s="49" t="s">
        <v>17</v>
      </c>
      <c r="AM1107" t="s">
        <v>464</v>
      </c>
      <c r="AN1107" s="151">
        <v>497000048</v>
      </c>
      <c r="AO1107" s="49" t="s">
        <v>1122</v>
      </c>
    </row>
    <row r="1108" spans="36:41" x14ac:dyDescent="0.25">
      <c r="AJ1108" s="151">
        <f t="shared" si="46"/>
        <v>409030103</v>
      </c>
      <c r="AK1108" s="49"/>
      <c r="AL1108" s="49" t="s">
        <v>17</v>
      </c>
      <c r="AM1108" t="s">
        <v>460</v>
      </c>
      <c r="AN1108" s="151">
        <v>409030103</v>
      </c>
      <c r="AO1108" s="49" t="s">
        <v>1122</v>
      </c>
    </row>
    <row r="1109" spans="36:41" x14ac:dyDescent="0.25">
      <c r="AJ1109" s="151">
        <f t="shared" si="46"/>
        <v>409040813</v>
      </c>
      <c r="AK1109" s="49"/>
      <c r="AL1109" s="49" t="s">
        <v>17</v>
      </c>
      <c r="AM1109" t="s">
        <v>469</v>
      </c>
      <c r="AN1109" s="151">
        <v>409040813</v>
      </c>
      <c r="AO1109" s="49" t="s">
        <v>1122</v>
      </c>
    </row>
    <row r="1110" spans="36:41" x14ac:dyDescent="0.25">
      <c r="AJ1110" s="151">
        <f t="shared" si="46"/>
        <v>497000002</v>
      </c>
      <c r="AK1110" s="49"/>
      <c r="AL1110" s="49" t="s">
        <v>17</v>
      </c>
      <c r="AM1110" t="s">
        <v>51</v>
      </c>
      <c r="AN1110" s="151">
        <v>497000002</v>
      </c>
      <c r="AO1110" s="49" t="s">
        <v>1122</v>
      </c>
    </row>
    <row r="1111" spans="36:41" x14ac:dyDescent="0.25">
      <c r="AJ1111" s="151">
        <f t="shared" si="46"/>
        <v>409020101</v>
      </c>
      <c r="AK1111" s="49"/>
      <c r="AL1111" s="49" t="s">
        <v>17</v>
      </c>
      <c r="AM1111" t="s">
        <v>457</v>
      </c>
      <c r="AN1111" s="151">
        <v>409020101</v>
      </c>
      <c r="AO1111" s="49" t="s">
        <v>1122</v>
      </c>
    </row>
    <row r="1112" spans="36:41" x14ac:dyDescent="0.25">
      <c r="AJ1112" s="151">
        <f t="shared" si="46"/>
        <v>497000089</v>
      </c>
      <c r="AK1112" s="49"/>
      <c r="AL1112" s="49" t="s">
        <v>17</v>
      </c>
      <c r="AM1112" t="s">
        <v>458</v>
      </c>
      <c r="AN1112" s="151">
        <v>497000089</v>
      </c>
      <c r="AO1112" s="49" t="s">
        <v>1122</v>
      </c>
    </row>
    <row r="1113" spans="36:41" x14ac:dyDescent="0.25">
      <c r="AJ1113" s="151">
        <f t="shared" si="46"/>
        <v>406010106</v>
      </c>
      <c r="AK1113" s="49"/>
      <c r="AL1113" s="49" t="s">
        <v>17</v>
      </c>
      <c r="AM1113" t="s">
        <v>459</v>
      </c>
      <c r="AN1113" s="151">
        <v>406010106</v>
      </c>
      <c r="AO1113" s="49" t="s">
        <v>1122</v>
      </c>
    </row>
    <row r="1114" spans="36:41" x14ac:dyDescent="0.25">
      <c r="AJ1114" s="151">
        <f t="shared" si="46"/>
        <v>409010501</v>
      </c>
      <c r="AK1114" s="49"/>
      <c r="AL1114" s="49" t="s">
        <v>17</v>
      </c>
      <c r="AM1114" t="s">
        <v>40</v>
      </c>
      <c r="AN1114" s="151">
        <v>409010501</v>
      </c>
      <c r="AO1114" s="49" t="s">
        <v>1122</v>
      </c>
    </row>
    <row r="1115" spans="36:41" x14ac:dyDescent="0.25">
      <c r="AJ1115" s="151">
        <f t="shared" si="46"/>
        <v>409050201</v>
      </c>
      <c r="AK1115" s="49"/>
      <c r="AL1115" s="49" t="s">
        <v>17</v>
      </c>
      <c r="AM1115" t="s">
        <v>476</v>
      </c>
      <c r="AN1115" s="151">
        <v>409050201</v>
      </c>
      <c r="AO1115" s="49" t="s">
        <v>1122</v>
      </c>
    </row>
    <row r="1116" spans="36:41" x14ac:dyDescent="0.25">
      <c r="AJ1116" s="151">
        <f t="shared" si="46"/>
        <v>409040601</v>
      </c>
      <c r="AK1116" s="49"/>
      <c r="AL1116" s="49" t="s">
        <v>17</v>
      </c>
      <c r="AM1116" t="s">
        <v>52</v>
      </c>
      <c r="AN1116" s="151">
        <v>409040601</v>
      </c>
      <c r="AO1116" s="49" t="s">
        <v>1122</v>
      </c>
    </row>
    <row r="1117" spans="36:41" x14ac:dyDescent="0.25">
      <c r="AJ1117" s="151">
        <f t="shared" si="46"/>
        <v>409040901</v>
      </c>
      <c r="AK1117" s="49"/>
      <c r="AL1117" s="49" t="s">
        <v>17</v>
      </c>
      <c r="AM1117" t="s">
        <v>470</v>
      </c>
      <c r="AN1117" s="151">
        <v>409040901</v>
      </c>
      <c r="AO1117" s="49" t="s">
        <v>1122</v>
      </c>
    </row>
    <row r="1118" spans="36:41" x14ac:dyDescent="0.25">
      <c r="AJ1118" s="151">
        <f t="shared" si="46"/>
        <v>497000091</v>
      </c>
      <c r="AK1118" s="49"/>
      <c r="AL1118" s="49" t="s">
        <v>17</v>
      </c>
      <c r="AM1118" t="s">
        <v>471</v>
      </c>
      <c r="AN1118" s="151">
        <v>497000091</v>
      </c>
      <c r="AO1118" s="49" t="s">
        <v>1122</v>
      </c>
    </row>
    <row r="1119" spans="36:41" x14ac:dyDescent="0.25">
      <c r="AJ1119" s="151">
        <f t="shared" si="46"/>
        <v>497000044</v>
      </c>
      <c r="AK1119" s="49"/>
      <c r="AL1119" s="49" t="s">
        <v>17</v>
      </c>
      <c r="AM1119" t="s">
        <v>455</v>
      </c>
      <c r="AN1119" s="151">
        <v>497000044</v>
      </c>
      <c r="AO1119" s="49" t="s">
        <v>1122</v>
      </c>
    </row>
    <row r="1120" spans="36:41" x14ac:dyDescent="0.25">
      <c r="AJ1120" s="151">
        <f t="shared" si="46"/>
        <v>409041004</v>
      </c>
      <c r="AK1120" s="49"/>
      <c r="AL1120" t="s">
        <v>17</v>
      </c>
      <c r="AM1120" t="s">
        <v>1247</v>
      </c>
      <c r="AN1120" s="151">
        <v>409041004</v>
      </c>
      <c r="AO1120" s="49" t="s">
        <v>1122</v>
      </c>
    </row>
    <row r="1121" spans="36:41" x14ac:dyDescent="0.25">
      <c r="AJ1121" s="151">
        <f t="shared" si="46"/>
        <v>497000026</v>
      </c>
      <c r="AK1121" s="49"/>
      <c r="AL1121" s="49" t="s">
        <v>17</v>
      </c>
      <c r="AM1121" t="s">
        <v>478</v>
      </c>
      <c r="AN1121" s="151">
        <v>497000026</v>
      </c>
      <c r="AO1121" s="49" t="s">
        <v>1122</v>
      </c>
    </row>
    <row r="1122" spans="36:41" x14ac:dyDescent="0.25">
      <c r="AJ1122" s="151">
        <f t="shared" si="46"/>
        <v>497000092</v>
      </c>
      <c r="AK1122" s="49"/>
      <c r="AL1122" s="49" t="s">
        <v>17</v>
      </c>
      <c r="AM1122" t="s">
        <v>472</v>
      </c>
      <c r="AN1122" s="151">
        <v>497000092</v>
      </c>
      <c r="AO1122" s="49" t="s">
        <v>1122</v>
      </c>
    </row>
    <row r="1123" spans="36:41" x14ac:dyDescent="0.25">
      <c r="AJ1123" s="151">
        <f t="shared" si="46"/>
        <v>497000042</v>
      </c>
      <c r="AK1123" s="49"/>
      <c r="AL1123" s="49" t="s">
        <v>17</v>
      </c>
      <c r="AM1123" t="s">
        <v>462</v>
      </c>
      <c r="AN1123" s="151">
        <v>497000042</v>
      </c>
      <c r="AO1123" s="49" t="s">
        <v>1122</v>
      </c>
    </row>
    <row r="1124" spans="36:41" x14ac:dyDescent="0.25">
      <c r="AJ1124" s="151">
        <f t="shared" si="46"/>
        <v>497000047</v>
      </c>
      <c r="AK1124" s="49"/>
      <c r="AL1124" s="49" t="s">
        <v>17</v>
      </c>
      <c r="AM1124" t="s">
        <v>1433</v>
      </c>
      <c r="AN1124" s="151">
        <v>497000047</v>
      </c>
      <c r="AO1124" s="49" t="s">
        <v>1122</v>
      </c>
    </row>
    <row r="1125" spans="36:41" x14ac:dyDescent="0.25">
      <c r="AJ1125" s="151">
        <f t="shared" si="46"/>
        <v>409010401</v>
      </c>
      <c r="AK1125" s="49"/>
      <c r="AL1125" s="49" t="s">
        <v>17</v>
      </c>
      <c r="AM1125" t="s">
        <v>456</v>
      </c>
      <c r="AN1125" s="151">
        <v>409010401</v>
      </c>
      <c r="AO1125" s="49" t="s">
        <v>1122</v>
      </c>
    </row>
    <row r="1126" spans="36:41" x14ac:dyDescent="0.25">
      <c r="AJ1126" s="151">
        <f t="shared" si="46"/>
        <v>409040701</v>
      </c>
      <c r="AK1126" s="49"/>
      <c r="AL1126" s="49" t="s">
        <v>17</v>
      </c>
      <c r="AM1126" t="s">
        <v>1431</v>
      </c>
      <c r="AN1126" s="151">
        <v>409040701</v>
      </c>
      <c r="AO1126" s="49" t="s">
        <v>1122</v>
      </c>
    </row>
    <row r="1127" spans="36:41" x14ac:dyDescent="0.25">
      <c r="AJ1127" s="151">
        <f t="shared" si="46"/>
        <v>411090501</v>
      </c>
      <c r="AK1127" s="49"/>
      <c r="AL1127" s="49" t="s">
        <v>17</v>
      </c>
      <c r="AM1127" t="s">
        <v>475</v>
      </c>
      <c r="AN1127" s="151">
        <v>411090501</v>
      </c>
      <c r="AO1127" s="49" t="s">
        <v>1122</v>
      </c>
    </row>
    <row r="1128" spans="36:41" x14ac:dyDescent="0.25">
      <c r="AJ1128" s="151">
        <f t="shared" si="46"/>
        <v>409050102</v>
      </c>
      <c r="AK1128" s="49"/>
      <c r="AL1128" s="49" t="s">
        <v>17</v>
      </c>
      <c r="AM1128" t="s">
        <v>477</v>
      </c>
      <c r="AN1128" s="151">
        <v>409050102</v>
      </c>
      <c r="AO1128" s="49" t="s">
        <v>1122</v>
      </c>
    </row>
    <row r="1129" spans="36:41" x14ac:dyDescent="0.25">
      <c r="AJ1129" s="151">
        <f t="shared" si="46"/>
        <v>409040103</v>
      </c>
      <c r="AK1129" s="49"/>
      <c r="AL1129" s="49" t="s">
        <v>17</v>
      </c>
      <c r="AM1129" t="s">
        <v>939</v>
      </c>
      <c r="AN1129" s="151">
        <v>409040103</v>
      </c>
      <c r="AO1129" s="49" t="s">
        <v>327</v>
      </c>
    </row>
    <row r="1130" spans="36:41" x14ac:dyDescent="0.25">
      <c r="AJ1130" s="151">
        <f t="shared" si="46"/>
        <v>409040111</v>
      </c>
      <c r="AK1130" s="49"/>
      <c r="AL1130" s="49" t="s">
        <v>17</v>
      </c>
      <c r="AM1130" t="s">
        <v>938</v>
      </c>
      <c r="AN1130" s="151">
        <v>409040111</v>
      </c>
      <c r="AO1130" s="49" t="s">
        <v>327</v>
      </c>
    </row>
    <row r="1131" spans="36:41" x14ac:dyDescent="0.25">
      <c r="AJ1131" s="151">
        <f t="shared" si="46"/>
        <v>410010314</v>
      </c>
      <c r="AK1131" s="49"/>
      <c r="AL1131" s="49" t="s">
        <v>17</v>
      </c>
      <c r="AM1131" t="s">
        <v>941</v>
      </c>
      <c r="AN1131" s="151">
        <v>410010314</v>
      </c>
      <c r="AO1131" s="49" t="s">
        <v>327</v>
      </c>
    </row>
    <row r="1132" spans="36:41" x14ac:dyDescent="0.25">
      <c r="AJ1132" s="151">
        <f t="shared" si="46"/>
        <v>409040505</v>
      </c>
      <c r="AK1132" s="49"/>
      <c r="AL1132" s="49" t="s">
        <v>17</v>
      </c>
      <c r="AM1132" t="s">
        <v>940</v>
      </c>
      <c r="AN1132" s="151">
        <v>409040505</v>
      </c>
      <c r="AO1132" s="49" t="s">
        <v>327</v>
      </c>
    </row>
    <row r="1133" spans="36:41" x14ac:dyDescent="0.25">
      <c r="AJ1133" s="151">
        <f t="shared" si="46"/>
        <v>409041010</v>
      </c>
      <c r="AK1133" s="49"/>
      <c r="AL1133" s="49" t="s">
        <v>17</v>
      </c>
      <c r="AM1133" t="s">
        <v>947</v>
      </c>
      <c r="AN1133" s="151">
        <v>409041010</v>
      </c>
      <c r="AO1133" s="49" t="s">
        <v>327</v>
      </c>
    </row>
    <row r="1134" spans="36:41" x14ac:dyDescent="0.25">
      <c r="AJ1134" s="151">
        <f t="shared" si="46"/>
        <v>409040113</v>
      </c>
      <c r="AK1134" s="49"/>
      <c r="AL1134" s="49" t="s">
        <v>17</v>
      </c>
      <c r="AM1134" t="s">
        <v>937</v>
      </c>
      <c r="AN1134" s="151">
        <v>409040113</v>
      </c>
      <c r="AO1134" s="49" t="s">
        <v>327</v>
      </c>
    </row>
    <row r="1135" spans="36:41" x14ac:dyDescent="0.25">
      <c r="AJ1135" s="151">
        <f t="shared" si="46"/>
        <v>409041012</v>
      </c>
      <c r="AK1135" s="49"/>
      <c r="AL1135" s="49" t="s">
        <v>17</v>
      </c>
      <c r="AM1135" t="s">
        <v>949</v>
      </c>
      <c r="AN1135" s="151">
        <v>409041012</v>
      </c>
      <c r="AO1135" s="49" t="s">
        <v>327</v>
      </c>
    </row>
    <row r="1136" spans="36:41" x14ac:dyDescent="0.25">
      <c r="AJ1136" s="151">
        <f t="shared" si="46"/>
        <v>409041011</v>
      </c>
      <c r="AK1136" s="49"/>
      <c r="AL1136" s="49" t="s">
        <v>17</v>
      </c>
      <c r="AM1136" t="s">
        <v>948</v>
      </c>
      <c r="AN1136" s="151">
        <v>409041011</v>
      </c>
      <c r="AO1136" s="49" t="s">
        <v>327</v>
      </c>
    </row>
    <row r="1137" spans="36:41" x14ac:dyDescent="0.25">
      <c r="AJ1137" s="151">
        <f t="shared" si="46"/>
        <v>409041009</v>
      </c>
      <c r="AK1137" s="49"/>
      <c r="AL1137" s="49" t="s">
        <v>17</v>
      </c>
      <c r="AM1137" t="s">
        <v>946</v>
      </c>
      <c r="AN1137" s="151">
        <v>409041009</v>
      </c>
      <c r="AO1137" s="49" t="s">
        <v>327</v>
      </c>
    </row>
    <row r="1138" spans="36:41" x14ac:dyDescent="0.25">
      <c r="AJ1138" s="151">
        <f t="shared" si="46"/>
        <v>409041006</v>
      </c>
      <c r="AK1138" s="49"/>
      <c r="AL1138" s="49" t="s">
        <v>17</v>
      </c>
      <c r="AM1138" t="s">
        <v>943</v>
      </c>
      <c r="AN1138" s="151">
        <v>409041006</v>
      </c>
      <c r="AO1138" s="49" t="s">
        <v>327</v>
      </c>
    </row>
    <row r="1139" spans="36:41" x14ac:dyDescent="0.25">
      <c r="AJ1139" s="151">
        <f t="shared" si="46"/>
        <v>409041005</v>
      </c>
      <c r="AK1139" s="49"/>
      <c r="AL1139" s="49" t="s">
        <v>17</v>
      </c>
      <c r="AM1139" t="s">
        <v>942</v>
      </c>
      <c r="AN1139" s="151">
        <v>409041005</v>
      </c>
      <c r="AO1139" s="49" t="s">
        <v>327</v>
      </c>
    </row>
    <row r="1140" spans="36:41" x14ac:dyDescent="0.25">
      <c r="AJ1140" s="151">
        <f t="shared" si="46"/>
        <v>409041013</v>
      </c>
      <c r="AK1140" s="49"/>
      <c r="AL1140" s="49" t="s">
        <v>17</v>
      </c>
      <c r="AM1140" t="s">
        <v>1492</v>
      </c>
      <c r="AN1140" s="151">
        <v>409041013</v>
      </c>
      <c r="AO1140" s="49" t="s">
        <v>327</v>
      </c>
    </row>
    <row r="1141" spans="36:41" x14ac:dyDescent="0.25">
      <c r="AJ1141" s="151">
        <f t="shared" si="46"/>
        <v>409041007</v>
      </c>
      <c r="AK1141" s="49"/>
      <c r="AL1141" s="49" t="s">
        <v>17</v>
      </c>
      <c r="AM1141" t="s">
        <v>944</v>
      </c>
      <c r="AN1141" s="151">
        <v>409041007</v>
      </c>
      <c r="AO1141" s="49" t="s">
        <v>327</v>
      </c>
    </row>
    <row r="1142" spans="36:41" x14ac:dyDescent="0.25">
      <c r="AJ1142" s="151">
        <f t="shared" si="46"/>
        <v>409041008</v>
      </c>
      <c r="AK1142" s="49"/>
      <c r="AL1142" s="49" t="s">
        <v>17</v>
      </c>
      <c r="AM1142" t="s">
        <v>945</v>
      </c>
      <c r="AN1142" s="151">
        <v>409041008</v>
      </c>
      <c r="AO1142" s="49" t="s">
        <v>327</v>
      </c>
    </row>
    <row r="1143" spans="36:41" x14ac:dyDescent="0.25">
      <c r="AJ1143" s="151">
        <f t="shared" si="46"/>
        <v>801210100</v>
      </c>
      <c r="AK1143" s="49"/>
      <c r="AL1143" s="49" t="s">
        <v>38</v>
      </c>
      <c r="AM1143" t="s">
        <v>906</v>
      </c>
      <c r="AN1143" s="151">
        <v>801210100</v>
      </c>
      <c r="AO1143" s="49" t="s">
        <v>1127</v>
      </c>
    </row>
    <row r="1144" spans="36:41" x14ac:dyDescent="0.25">
      <c r="AJ1144" s="151">
        <f t="shared" si="46"/>
        <v>801210101</v>
      </c>
      <c r="AK1144" s="49"/>
      <c r="AL1144" s="49" t="s">
        <v>38</v>
      </c>
      <c r="AM1144" t="s">
        <v>479</v>
      </c>
      <c r="AN1144" s="151">
        <v>801210101</v>
      </c>
      <c r="AO1144" s="49" t="s">
        <v>1127</v>
      </c>
    </row>
    <row r="1145" spans="36:41" x14ac:dyDescent="0.25">
      <c r="AJ1145" s="151">
        <f t="shared" si="46"/>
        <v>801210102</v>
      </c>
      <c r="AK1145" s="49"/>
      <c r="AL1145" s="49" t="s">
        <v>38</v>
      </c>
      <c r="AM1145" t="s">
        <v>480</v>
      </c>
      <c r="AN1145" s="151">
        <v>801210102</v>
      </c>
      <c r="AO1145" s="49" t="s">
        <v>1127</v>
      </c>
    </row>
    <row r="1146" spans="36:41" x14ac:dyDescent="0.25">
      <c r="AJ1146" s="151">
        <f t="shared" si="46"/>
        <v>801210103</v>
      </c>
      <c r="AK1146" s="49"/>
      <c r="AL1146" s="49" t="s">
        <v>38</v>
      </c>
      <c r="AM1146" t="s">
        <v>481</v>
      </c>
      <c r="AN1146" s="151">
        <v>801210103</v>
      </c>
      <c r="AO1146" s="49" t="s">
        <v>1127</v>
      </c>
    </row>
    <row r="1147" spans="36:41" x14ac:dyDescent="0.25">
      <c r="AJ1147" s="151">
        <f t="shared" si="46"/>
        <v>801210104</v>
      </c>
      <c r="AK1147" s="49"/>
      <c r="AL1147" s="49" t="s">
        <v>38</v>
      </c>
      <c r="AM1147" t="s">
        <v>482</v>
      </c>
      <c r="AN1147" s="151">
        <v>801210104</v>
      </c>
      <c r="AO1147" s="49" t="s">
        <v>1127</v>
      </c>
    </row>
    <row r="1148" spans="36:41" x14ac:dyDescent="0.25">
      <c r="AJ1148" s="151">
        <f t="shared" si="46"/>
        <v>801210105</v>
      </c>
      <c r="AK1148" s="49"/>
      <c r="AL1148" s="49" t="s">
        <v>38</v>
      </c>
      <c r="AM1148" t="s">
        <v>483</v>
      </c>
      <c r="AN1148" s="151">
        <v>801210105</v>
      </c>
      <c r="AO1148" s="49" t="s">
        <v>1127</v>
      </c>
    </row>
    <row r="1149" spans="36:41" x14ac:dyDescent="0.25">
      <c r="AJ1149" s="151">
        <f t="shared" si="46"/>
        <v>801210106</v>
      </c>
      <c r="AK1149" s="49"/>
      <c r="AL1149" s="49" t="s">
        <v>38</v>
      </c>
      <c r="AM1149" t="s">
        <v>484</v>
      </c>
      <c r="AN1149" s="151">
        <v>801210106</v>
      </c>
      <c r="AO1149" s="49" t="s">
        <v>1127</v>
      </c>
    </row>
    <row r="1150" spans="36:41" x14ac:dyDescent="0.25">
      <c r="AJ1150" s="151">
        <f t="shared" si="46"/>
        <v>801210107</v>
      </c>
      <c r="AK1150" s="49"/>
      <c r="AL1150" s="49" t="s">
        <v>38</v>
      </c>
      <c r="AM1150" t="s">
        <v>485</v>
      </c>
      <c r="AN1150" s="151">
        <v>801210107</v>
      </c>
      <c r="AO1150" s="49" t="s">
        <v>1127</v>
      </c>
    </row>
    <row r="1151" spans="36:41" x14ac:dyDescent="0.25">
      <c r="AJ1151" s="151">
        <f t="shared" si="46"/>
        <v>801220100</v>
      </c>
      <c r="AK1151" s="49"/>
      <c r="AL1151" s="49" t="s">
        <v>38</v>
      </c>
      <c r="AM1151" t="s">
        <v>907</v>
      </c>
      <c r="AN1151" s="151">
        <v>801220100</v>
      </c>
      <c r="AO1151" s="49" t="s">
        <v>1127</v>
      </c>
    </row>
    <row r="1152" spans="36:41" x14ac:dyDescent="0.25">
      <c r="AJ1152" s="151">
        <f t="shared" si="46"/>
        <v>801220101</v>
      </c>
      <c r="AK1152" s="49"/>
      <c r="AL1152" s="49" t="s">
        <v>38</v>
      </c>
      <c r="AM1152" t="s">
        <v>486</v>
      </c>
      <c r="AN1152" s="151">
        <v>801220101</v>
      </c>
      <c r="AO1152" s="49" t="s">
        <v>1127</v>
      </c>
    </row>
    <row r="1153" spans="36:41" x14ac:dyDescent="0.25">
      <c r="AJ1153" s="151">
        <f t="shared" si="46"/>
        <v>801220102</v>
      </c>
      <c r="AK1153" s="49"/>
      <c r="AL1153" s="49" t="s">
        <v>38</v>
      </c>
      <c r="AM1153" t="s">
        <v>487</v>
      </c>
      <c r="AN1153" s="151">
        <v>801220102</v>
      </c>
      <c r="AO1153" s="49" t="s">
        <v>1127</v>
      </c>
    </row>
    <row r="1154" spans="36:41" x14ac:dyDescent="0.25">
      <c r="AJ1154" s="151">
        <f t="shared" si="46"/>
        <v>801220103</v>
      </c>
      <c r="AK1154" s="49"/>
      <c r="AL1154" s="49" t="s">
        <v>38</v>
      </c>
      <c r="AM1154" t="s">
        <v>488</v>
      </c>
      <c r="AN1154" s="151">
        <v>801220103</v>
      </c>
      <c r="AO1154" s="49" t="s">
        <v>1127</v>
      </c>
    </row>
    <row r="1155" spans="36:41" x14ac:dyDescent="0.25">
      <c r="AJ1155" s="151">
        <f t="shared" si="46"/>
        <v>801220104</v>
      </c>
      <c r="AK1155" s="49"/>
      <c r="AL1155" s="49" t="s">
        <v>38</v>
      </c>
      <c r="AM1155" t="s">
        <v>489</v>
      </c>
      <c r="AN1155" s="151">
        <v>801220104</v>
      </c>
      <c r="AO1155" s="49" t="s">
        <v>1127</v>
      </c>
    </row>
    <row r="1156" spans="36:41" x14ac:dyDescent="0.25">
      <c r="AJ1156" s="151">
        <f t="shared" si="46"/>
        <v>801220105</v>
      </c>
      <c r="AK1156" s="49"/>
      <c r="AL1156" s="49" t="s">
        <v>38</v>
      </c>
      <c r="AM1156" t="s">
        <v>490</v>
      </c>
      <c r="AN1156" s="151">
        <v>801220105</v>
      </c>
      <c r="AO1156" s="49" t="s">
        <v>1127</v>
      </c>
    </row>
    <row r="1157" spans="36:41" x14ac:dyDescent="0.25">
      <c r="AJ1157" s="151">
        <f t="shared" si="46"/>
        <v>801220106</v>
      </c>
      <c r="AK1157" s="49"/>
      <c r="AL1157" s="49" t="s">
        <v>38</v>
      </c>
      <c r="AM1157" t="s">
        <v>491</v>
      </c>
      <c r="AN1157" s="151">
        <v>801220106</v>
      </c>
      <c r="AO1157" s="49" t="s">
        <v>1127</v>
      </c>
    </row>
    <row r="1158" spans="36:41" x14ac:dyDescent="0.25">
      <c r="AJ1158" s="151">
        <f t="shared" si="46"/>
        <v>801220107</v>
      </c>
      <c r="AK1158" s="49"/>
      <c r="AL1158" s="49" t="s">
        <v>38</v>
      </c>
      <c r="AM1158" t="s">
        <v>492</v>
      </c>
      <c r="AN1158" s="151">
        <v>801220107</v>
      </c>
      <c r="AO1158" s="49" t="s">
        <v>1127</v>
      </c>
    </row>
    <row r="1159" spans="36:41" x14ac:dyDescent="0.25">
      <c r="AJ1159" s="151">
        <f t="shared" ref="AJ1159:AJ1222" si="47">$AN1159</f>
        <v>801220108</v>
      </c>
      <c r="AK1159" s="49"/>
      <c r="AL1159" s="49" t="s">
        <v>38</v>
      </c>
      <c r="AM1159" t="s">
        <v>493</v>
      </c>
      <c r="AN1159" s="151">
        <v>801220108</v>
      </c>
      <c r="AO1159" s="49" t="s">
        <v>1127</v>
      </c>
    </row>
    <row r="1160" spans="36:41" x14ac:dyDescent="0.25">
      <c r="AJ1160" s="151">
        <f t="shared" si="47"/>
        <v>801220109</v>
      </c>
      <c r="AK1160" s="49"/>
      <c r="AL1160" s="49" t="s">
        <v>38</v>
      </c>
      <c r="AM1160" t="s">
        <v>494</v>
      </c>
      <c r="AN1160" s="151">
        <v>801220109</v>
      </c>
      <c r="AO1160" s="49" t="s">
        <v>1127</v>
      </c>
    </row>
    <row r="1161" spans="36:41" x14ac:dyDescent="0.25">
      <c r="AJ1161" s="151">
        <f t="shared" si="47"/>
        <v>801220110</v>
      </c>
      <c r="AK1161" s="49"/>
      <c r="AL1161" s="49" t="s">
        <v>38</v>
      </c>
      <c r="AM1161" t="s">
        <v>495</v>
      </c>
      <c r="AN1161" s="151">
        <v>801220110</v>
      </c>
      <c r="AO1161" s="49" t="s">
        <v>1127</v>
      </c>
    </row>
    <row r="1162" spans="36:41" x14ac:dyDescent="0.25">
      <c r="AJ1162" s="151">
        <f t="shared" si="47"/>
        <v>801220111</v>
      </c>
      <c r="AK1162" s="49"/>
      <c r="AL1162" s="49" t="s">
        <v>38</v>
      </c>
      <c r="AM1162" t="s">
        <v>496</v>
      </c>
      <c r="AN1162" s="151">
        <v>801220111</v>
      </c>
      <c r="AO1162" s="49" t="s">
        <v>1127</v>
      </c>
    </row>
    <row r="1163" spans="36:41" x14ac:dyDescent="0.25">
      <c r="AJ1163" s="151">
        <f t="shared" si="47"/>
        <v>801220112</v>
      </c>
      <c r="AK1163" s="49"/>
      <c r="AL1163" s="49" t="s">
        <v>38</v>
      </c>
      <c r="AM1163" t="s">
        <v>933</v>
      </c>
      <c r="AN1163" s="151">
        <v>801220112</v>
      </c>
      <c r="AO1163" s="49" t="s">
        <v>1127</v>
      </c>
    </row>
    <row r="1164" spans="36:41" x14ac:dyDescent="0.25">
      <c r="AJ1164" s="151">
        <f t="shared" si="47"/>
        <v>801220113</v>
      </c>
      <c r="AK1164" s="49"/>
      <c r="AL1164" s="49" t="s">
        <v>38</v>
      </c>
      <c r="AM1164" t="s">
        <v>497</v>
      </c>
      <c r="AN1164" s="151">
        <v>801220113</v>
      </c>
      <c r="AO1164" s="49" t="s">
        <v>1127</v>
      </c>
    </row>
    <row r="1165" spans="36:41" x14ac:dyDescent="0.25">
      <c r="AJ1165" s="151">
        <f t="shared" si="47"/>
        <v>801220114</v>
      </c>
      <c r="AK1165" s="49"/>
      <c r="AL1165" s="49" t="s">
        <v>38</v>
      </c>
      <c r="AM1165" t="s">
        <v>498</v>
      </c>
      <c r="AN1165" s="151">
        <v>801220114</v>
      </c>
      <c r="AO1165" s="49" t="s">
        <v>1127</v>
      </c>
    </row>
    <row r="1166" spans="36:41" x14ac:dyDescent="0.25">
      <c r="AJ1166" s="151">
        <f t="shared" si="47"/>
        <v>801220115</v>
      </c>
      <c r="AK1166" s="49"/>
      <c r="AL1166" s="49" t="s">
        <v>38</v>
      </c>
      <c r="AM1166" t="s">
        <v>499</v>
      </c>
      <c r="AN1166" s="151">
        <v>801220115</v>
      </c>
      <c r="AO1166" s="49" t="s">
        <v>1127</v>
      </c>
    </row>
    <row r="1167" spans="36:41" x14ac:dyDescent="0.25">
      <c r="AJ1167" s="151">
        <f t="shared" si="47"/>
        <v>801220116</v>
      </c>
      <c r="AK1167" s="49"/>
      <c r="AL1167" s="49" t="s">
        <v>38</v>
      </c>
      <c r="AM1167" t="s">
        <v>500</v>
      </c>
      <c r="AN1167" s="151">
        <v>801220116</v>
      </c>
      <c r="AO1167" s="49" t="s">
        <v>1127</v>
      </c>
    </row>
    <row r="1168" spans="36:41" x14ac:dyDescent="0.25">
      <c r="AJ1168" s="151">
        <f t="shared" si="47"/>
        <v>801220117</v>
      </c>
      <c r="AK1168" s="49"/>
      <c r="AL1168" s="49" t="s">
        <v>38</v>
      </c>
      <c r="AM1168" t="s">
        <v>501</v>
      </c>
      <c r="AN1168" s="151">
        <v>801220117</v>
      </c>
      <c r="AO1168" s="49" t="s">
        <v>1127</v>
      </c>
    </row>
    <row r="1169" spans="36:41" x14ac:dyDescent="0.25">
      <c r="AJ1169" s="151">
        <f t="shared" si="47"/>
        <v>801220118</v>
      </c>
      <c r="AK1169" s="49"/>
      <c r="AL1169" s="49" t="s">
        <v>38</v>
      </c>
      <c r="AM1169" t="s">
        <v>502</v>
      </c>
      <c r="AN1169" s="151">
        <v>801220118</v>
      </c>
      <c r="AO1169" s="49" t="s">
        <v>1127</v>
      </c>
    </row>
    <row r="1170" spans="36:41" x14ac:dyDescent="0.25">
      <c r="AJ1170" s="151">
        <f t="shared" si="47"/>
        <v>801230100</v>
      </c>
      <c r="AK1170" s="49"/>
      <c r="AL1170" s="49" t="s">
        <v>38</v>
      </c>
      <c r="AM1170" t="s">
        <v>908</v>
      </c>
      <c r="AN1170" s="151">
        <v>801230100</v>
      </c>
      <c r="AO1170" s="49" t="s">
        <v>1127</v>
      </c>
    </row>
    <row r="1171" spans="36:41" x14ac:dyDescent="0.25">
      <c r="AJ1171" s="151">
        <f t="shared" si="47"/>
        <v>801230101</v>
      </c>
      <c r="AK1171" s="49"/>
      <c r="AL1171" s="49" t="s">
        <v>38</v>
      </c>
      <c r="AM1171" t="s">
        <v>503</v>
      </c>
      <c r="AN1171" s="151">
        <v>801230101</v>
      </c>
      <c r="AO1171" s="49" t="s">
        <v>1127</v>
      </c>
    </row>
    <row r="1172" spans="36:41" x14ac:dyDescent="0.25">
      <c r="AJ1172" s="151">
        <f t="shared" si="47"/>
        <v>801230102</v>
      </c>
      <c r="AK1172" s="49"/>
      <c r="AL1172" s="49" t="s">
        <v>38</v>
      </c>
      <c r="AM1172" t="s">
        <v>504</v>
      </c>
      <c r="AN1172" s="151">
        <v>801230102</v>
      </c>
      <c r="AO1172" s="49" t="s">
        <v>1127</v>
      </c>
    </row>
    <row r="1173" spans="36:41" x14ac:dyDescent="0.25">
      <c r="AJ1173" s="151">
        <f t="shared" si="47"/>
        <v>801230103</v>
      </c>
      <c r="AK1173" s="49"/>
      <c r="AL1173" s="49" t="s">
        <v>38</v>
      </c>
      <c r="AM1173" t="s">
        <v>505</v>
      </c>
      <c r="AN1173" s="151">
        <v>801230103</v>
      </c>
      <c r="AO1173" s="49" t="s">
        <v>1127</v>
      </c>
    </row>
    <row r="1174" spans="36:41" x14ac:dyDescent="0.25">
      <c r="AJ1174" s="151">
        <f t="shared" si="47"/>
        <v>801230104</v>
      </c>
      <c r="AK1174" s="49"/>
      <c r="AL1174" s="49" t="s">
        <v>38</v>
      </c>
      <c r="AM1174" t="s">
        <v>506</v>
      </c>
      <c r="AN1174" s="151">
        <v>801230104</v>
      </c>
      <c r="AO1174" s="49" t="s">
        <v>1127</v>
      </c>
    </row>
    <row r="1175" spans="36:41" x14ac:dyDescent="0.25">
      <c r="AJ1175" s="151">
        <f t="shared" si="47"/>
        <v>801230105</v>
      </c>
      <c r="AK1175" s="49"/>
      <c r="AL1175" s="49" t="s">
        <v>38</v>
      </c>
      <c r="AM1175" t="s">
        <v>72</v>
      </c>
      <c r="AN1175" s="151">
        <v>801230105</v>
      </c>
      <c r="AO1175" s="49" t="s">
        <v>1127</v>
      </c>
    </row>
    <row r="1176" spans="36:41" x14ac:dyDescent="0.25">
      <c r="AJ1176" s="151">
        <f t="shared" si="47"/>
        <v>801230106</v>
      </c>
      <c r="AK1176" s="49"/>
      <c r="AL1176" s="49" t="s">
        <v>38</v>
      </c>
      <c r="AM1176" t="s">
        <v>507</v>
      </c>
      <c r="AN1176" s="151">
        <v>801230106</v>
      </c>
      <c r="AO1176" s="49" t="s">
        <v>1127</v>
      </c>
    </row>
    <row r="1177" spans="36:41" x14ac:dyDescent="0.25">
      <c r="AJ1177" s="151">
        <f t="shared" si="47"/>
        <v>801230107</v>
      </c>
      <c r="AK1177" s="49"/>
      <c r="AL1177" s="49" t="s">
        <v>38</v>
      </c>
      <c r="AM1177" t="s">
        <v>508</v>
      </c>
      <c r="AN1177" s="151">
        <v>801230107</v>
      </c>
      <c r="AO1177" s="49" t="s">
        <v>1127</v>
      </c>
    </row>
    <row r="1178" spans="36:41" x14ac:dyDescent="0.25">
      <c r="AJ1178" s="151">
        <f t="shared" si="47"/>
        <v>801230108</v>
      </c>
      <c r="AK1178" s="49"/>
      <c r="AL1178" s="49" t="s">
        <v>38</v>
      </c>
      <c r="AM1178" t="s">
        <v>509</v>
      </c>
      <c r="AN1178" s="151">
        <v>801230108</v>
      </c>
      <c r="AO1178" s="49" t="s">
        <v>1127</v>
      </c>
    </row>
    <row r="1179" spans="36:41" x14ac:dyDescent="0.25">
      <c r="AJ1179" s="151">
        <f t="shared" si="47"/>
        <v>801240100</v>
      </c>
      <c r="AK1179" s="49"/>
      <c r="AL1179" s="49" t="s">
        <v>38</v>
      </c>
      <c r="AM1179" t="s">
        <v>909</v>
      </c>
      <c r="AN1179" s="151">
        <v>801240100</v>
      </c>
      <c r="AO1179" s="49" t="s">
        <v>1127</v>
      </c>
    </row>
    <row r="1180" spans="36:41" x14ac:dyDescent="0.25">
      <c r="AJ1180" s="151">
        <f t="shared" si="47"/>
        <v>801240101</v>
      </c>
      <c r="AK1180" s="49"/>
      <c r="AL1180" s="49" t="s">
        <v>38</v>
      </c>
      <c r="AM1180" t="s">
        <v>510</v>
      </c>
      <c r="AN1180" s="151">
        <v>801240101</v>
      </c>
      <c r="AO1180" s="49" t="s">
        <v>1127</v>
      </c>
    </row>
    <row r="1181" spans="36:41" x14ac:dyDescent="0.25">
      <c r="AJ1181" s="151">
        <f t="shared" si="47"/>
        <v>801240102</v>
      </c>
      <c r="AK1181" s="49"/>
      <c r="AL1181" s="49" t="s">
        <v>38</v>
      </c>
      <c r="AM1181" t="s">
        <v>511</v>
      </c>
      <c r="AN1181" s="151">
        <v>801240102</v>
      </c>
      <c r="AO1181" s="49" t="s">
        <v>1127</v>
      </c>
    </row>
    <row r="1182" spans="36:41" x14ac:dyDescent="0.25">
      <c r="AJ1182" s="151">
        <f t="shared" si="47"/>
        <v>801240103</v>
      </c>
      <c r="AK1182" s="49"/>
      <c r="AL1182" s="49" t="s">
        <v>38</v>
      </c>
      <c r="AM1182" t="s">
        <v>512</v>
      </c>
      <c r="AN1182" s="151">
        <v>801240103</v>
      </c>
      <c r="AO1182" s="49" t="s">
        <v>1127</v>
      </c>
    </row>
    <row r="1183" spans="36:41" x14ac:dyDescent="0.25">
      <c r="AJ1183" s="151">
        <f t="shared" si="47"/>
        <v>801240104</v>
      </c>
      <c r="AK1183" s="49"/>
      <c r="AL1183" s="49" t="s">
        <v>38</v>
      </c>
      <c r="AM1183" t="s">
        <v>513</v>
      </c>
      <c r="AN1183" s="151">
        <v>801240104</v>
      </c>
      <c r="AO1183" s="49" t="s">
        <v>1127</v>
      </c>
    </row>
    <row r="1184" spans="36:41" x14ac:dyDescent="0.25">
      <c r="AJ1184" s="151">
        <f t="shared" si="47"/>
        <v>801240105</v>
      </c>
      <c r="AK1184" s="49"/>
      <c r="AL1184" s="49" t="s">
        <v>38</v>
      </c>
      <c r="AM1184" t="s">
        <v>514</v>
      </c>
      <c r="AN1184" s="151">
        <v>801240105</v>
      </c>
      <c r="AO1184" s="49" t="s">
        <v>1127</v>
      </c>
    </row>
    <row r="1185" spans="36:41" x14ac:dyDescent="0.25">
      <c r="AJ1185" s="151">
        <f t="shared" si="47"/>
        <v>801240106</v>
      </c>
      <c r="AK1185" s="49"/>
      <c r="AL1185" s="49" t="s">
        <v>38</v>
      </c>
      <c r="AM1185" t="s">
        <v>515</v>
      </c>
      <c r="AN1185" s="151">
        <v>801240106</v>
      </c>
      <c r="AO1185" s="49" t="s">
        <v>1127</v>
      </c>
    </row>
    <row r="1186" spans="36:41" x14ac:dyDescent="0.25">
      <c r="AJ1186" s="151">
        <f t="shared" si="47"/>
        <v>801240107</v>
      </c>
      <c r="AK1186" s="49"/>
      <c r="AL1186" s="49" t="s">
        <v>38</v>
      </c>
      <c r="AM1186" t="s">
        <v>516</v>
      </c>
      <c r="AN1186" s="151">
        <v>801240107</v>
      </c>
      <c r="AO1186" s="49" t="s">
        <v>1127</v>
      </c>
    </row>
    <row r="1187" spans="36:41" x14ac:dyDescent="0.25">
      <c r="AJ1187" s="151">
        <f t="shared" si="47"/>
        <v>801240108</v>
      </c>
      <c r="AK1187" s="49"/>
      <c r="AL1187" s="49" t="s">
        <v>38</v>
      </c>
      <c r="AM1187" t="s">
        <v>517</v>
      </c>
      <c r="AN1187" s="151">
        <v>801240108</v>
      </c>
      <c r="AO1187" s="49" t="s">
        <v>1127</v>
      </c>
    </row>
    <row r="1188" spans="36:41" x14ac:dyDescent="0.25">
      <c r="AJ1188" s="151">
        <f t="shared" si="47"/>
        <v>801240109</v>
      </c>
      <c r="AK1188" s="49"/>
      <c r="AL1188" s="49" t="s">
        <v>38</v>
      </c>
      <c r="AM1188" t="s">
        <v>518</v>
      </c>
      <c r="AN1188" s="151">
        <v>801240109</v>
      </c>
      <c r="AO1188" s="49" t="s">
        <v>1127</v>
      </c>
    </row>
    <row r="1189" spans="36:41" x14ac:dyDescent="0.25">
      <c r="AJ1189" s="151">
        <f t="shared" si="47"/>
        <v>801310100</v>
      </c>
      <c r="AK1189" s="49"/>
      <c r="AL1189" s="49" t="s">
        <v>39</v>
      </c>
      <c r="AM1189" t="s">
        <v>910</v>
      </c>
      <c r="AN1189" s="151">
        <v>801310100</v>
      </c>
      <c r="AO1189" s="49" t="s">
        <v>1127</v>
      </c>
    </row>
    <row r="1190" spans="36:41" x14ac:dyDescent="0.25">
      <c r="AJ1190" s="151">
        <f t="shared" si="47"/>
        <v>801310101</v>
      </c>
      <c r="AK1190" s="49"/>
      <c r="AL1190" s="49" t="s">
        <v>39</v>
      </c>
      <c r="AM1190" t="s">
        <v>519</v>
      </c>
      <c r="AN1190" s="151">
        <v>801310101</v>
      </c>
      <c r="AO1190" s="49" t="s">
        <v>1127</v>
      </c>
    </row>
    <row r="1191" spans="36:41" x14ac:dyDescent="0.25">
      <c r="AJ1191" s="151">
        <f t="shared" si="47"/>
        <v>801310102</v>
      </c>
      <c r="AK1191" s="49"/>
      <c r="AL1191" s="49" t="s">
        <v>39</v>
      </c>
      <c r="AM1191" t="s">
        <v>520</v>
      </c>
      <c r="AN1191" s="151">
        <v>801310102</v>
      </c>
      <c r="AO1191" s="49" t="s">
        <v>1127</v>
      </c>
    </row>
    <row r="1192" spans="36:41" x14ac:dyDescent="0.25">
      <c r="AJ1192" s="151">
        <f t="shared" si="47"/>
        <v>801310103</v>
      </c>
      <c r="AK1192" s="49"/>
      <c r="AL1192" s="49" t="s">
        <v>39</v>
      </c>
      <c r="AM1192" t="s">
        <v>521</v>
      </c>
      <c r="AN1192" s="151">
        <v>801310103</v>
      </c>
      <c r="AO1192" s="49" t="s">
        <v>1127</v>
      </c>
    </row>
    <row r="1193" spans="36:41" x14ac:dyDescent="0.25">
      <c r="AJ1193" s="151">
        <f t="shared" si="47"/>
        <v>801310104</v>
      </c>
      <c r="AK1193" s="49"/>
      <c r="AL1193" s="49" t="s">
        <v>39</v>
      </c>
      <c r="AM1193" t="s">
        <v>522</v>
      </c>
      <c r="AN1193" s="151">
        <v>801310104</v>
      </c>
      <c r="AO1193" s="49" t="s">
        <v>1127</v>
      </c>
    </row>
    <row r="1194" spans="36:41" x14ac:dyDescent="0.25">
      <c r="AJ1194" s="151">
        <f t="shared" si="47"/>
        <v>801310105</v>
      </c>
      <c r="AK1194" s="49"/>
      <c r="AL1194" s="49" t="s">
        <v>39</v>
      </c>
      <c r="AM1194" t="s">
        <v>523</v>
      </c>
      <c r="AN1194" s="151">
        <v>801310105</v>
      </c>
      <c r="AO1194" s="49" t="s">
        <v>1127</v>
      </c>
    </row>
    <row r="1195" spans="36:41" x14ac:dyDescent="0.25">
      <c r="AJ1195" s="151">
        <f t="shared" si="47"/>
        <v>801320100</v>
      </c>
      <c r="AK1195" s="49"/>
      <c r="AL1195" s="49" t="s">
        <v>39</v>
      </c>
      <c r="AM1195" t="s">
        <v>911</v>
      </c>
      <c r="AN1195" s="151">
        <v>801320100</v>
      </c>
      <c r="AO1195" s="49" t="s">
        <v>1127</v>
      </c>
    </row>
    <row r="1196" spans="36:41" x14ac:dyDescent="0.25">
      <c r="AJ1196" s="151">
        <f t="shared" si="47"/>
        <v>801320101</v>
      </c>
      <c r="AK1196" s="49"/>
      <c r="AL1196" s="49" t="s">
        <v>39</v>
      </c>
      <c r="AM1196" t="s">
        <v>524</v>
      </c>
      <c r="AN1196" s="151">
        <v>801320101</v>
      </c>
      <c r="AO1196" s="49" t="s">
        <v>1127</v>
      </c>
    </row>
    <row r="1197" spans="36:41" x14ac:dyDescent="0.25">
      <c r="AJ1197" s="151">
        <f t="shared" si="47"/>
        <v>801320102</v>
      </c>
      <c r="AK1197" s="49"/>
      <c r="AL1197" s="49" t="s">
        <v>39</v>
      </c>
      <c r="AM1197" t="s">
        <v>525</v>
      </c>
      <c r="AN1197" s="151">
        <v>801320102</v>
      </c>
      <c r="AO1197" s="49" t="s">
        <v>1127</v>
      </c>
    </row>
    <row r="1198" spans="36:41" x14ac:dyDescent="0.25">
      <c r="AJ1198" s="151">
        <f t="shared" si="47"/>
        <v>801320103</v>
      </c>
      <c r="AK1198" s="49"/>
      <c r="AL1198" s="49" t="s">
        <v>39</v>
      </c>
      <c r="AM1198" t="s">
        <v>526</v>
      </c>
      <c r="AN1198" s="151">
        <v>801320103</v>
      </c>
      <c r="AO1198" s="49" t="s">
        <v>1127</v>
      </c>
    </row>
    <row r="1199" spans="36:41" x14ac:dyDescent="0.25">
      <c r="AJ1199" s="151">
        <f t="shared" si="47"/>
        <v>801320104</v>
      </c>
      <c r="AK1199" s="49"/>
      <c r="AL1199" s="49" t="s">
        <v>39</v>
      </c>
      <c r="AM1199" t="s">
        <v>527</v>
      </c>
      <c r="AN1199" s="151">
        <v>801320104</v>
      </c>
      <c r="AO1199" s="49" t="s">
        <v>1127</v>
      </c>
    </row>
    <row r="1200" spans="36:41" x14ac:dyDescent="0.25">
      <c r="AJ1200" s="151">
        <f t="shared" si="47"/>
        <v>801320105</v>
      </c>
      <c r="AK1200" s="49"/>
      <c r="AL1200" s="49" t="s">
        <v>39</v>
      </c>
      <c r="AM1200" t="s">
        <v>528</v>
      </c>
      <c r="AN1200" s="151">
        <v>801320105</v>
      </c>
      <c r="AO1200" s="49" t="s">
        <v>1127</v>
      </c>
    </row>
    <row r="1201" spans="36:41" x14ac:dyDescent="0.25">
      <c r="AJ1201" s="151">
        <f t="shared" si="47"/>
        <v>801330100</v>
      </c>
      <c r="AK1201" s="49"/>
      <c r="AL1201" s="49" t="s">
        <v>39</v>
      </c>
      <c r="AM1201" t="s">
        <v>912</v>
      </c>
      <c r="AN1201" s="151">
        <v>801330100</v>
      </c>
      <c r="AO1201" s="49" t="s">
        <v>1127</v>
      </c>
    </row>
    <row r="1202" spans="36:41" x14ac:dyDescent="0.25">
      <c r="AJ1202" s="151">
        <f t="shared" si="47"/>
        <v>801330101</v>
      </c>
      <c r="AK1202" s="49"/>
      <c r="AL1202" s="49" t="s">
        <v>39</v>
      </c>
      <c r="AM1202" t="s">
        <v>529</v>
      </c>
      <c r="AN1202" s="151">
        <v>801330101</v>
      </c>
      <c r="AO1202" s="49" t="s">
        <v>1127</v>
      </c>
    </row>
    <row r="1203" spans="36:41" x14ac:dyDescent="0.25">
      <c r="AJ1203" s="151">
        <f t="shared" si="47"/>
        <v>801330102</v>
      </c>
      <c r="AK1203" s="49"/>
      <c r="AL1203" s="49" t="s">
        <v>39</v>
      </c>
      <c r="AM1203" t="s">
        <v>530</v>
      </c>
      <c r="AN1203" s="151">
        <v>801330102</v>
      </c>
      <c r="AO1203" s="49" t="s">
        <v>1127</v>
      </c>
    </row>
    <row r="1204" spans="36:41" x14ac:dyDescent="0.25">
      <c r="AJ1204" s="151">
        <f t="shared" si="47"/>
        <v>801330103</v>
      </c>
      <c r="AK1204" s="49"/>
      <c r="AL1204" s="49" t="s">
        <v>39</v>
      </c>
      <c r="AM1204" t="s">
        <v>531</v>
      </c>
      <c r="AN1204" s="151">
        <v>801330103</v>
      </c>
      <c r="AO1204" s="49" t="s">
        <v>1127</v>
      </c>
    </row>
    <row r="1205" spans="36:41" x14ac:dyDescent="0.25">
      <c r="AJ1205" s="151">
        <f t="shared" si="47"/>
        <v>801330104</v>
      </c>
      <c r="AK1205" s="49"/>
      <c r="AL1205" s="49" t="s">
        <v>39</v>
      </c>
      <c r="AM1205" t="s">
        <v>532</v>
      </c>
      <c r="AN1205" s="151">
        <v>801330104</v>
      </c>
      <c r="AO1205" s="49" t="s">
        <v>1127</v>
      </c>
    </row>
    <row r="1206" spans="36:41" x14ac:dyDescent="0.25">
      <c r="AJ1206" s="151">
        <f t="shared" si="47"/>
        <v>801340100</v>
      </c>
      <c r="AK1206" s="49"/>
      <c r="AL1206" s="49" t="s">
        <v>39</v>
      </c>
      <c r="AM1206" t="s">
        <v>913</v>
      </c>
      <c r="AN1206" s="151">
        <v>801340100</v>
      </c>
      <c r="AO1206" s="49" t="s">
        <v>1127</v>
      </c>
    </row>
    <row r="1207" spans="36:41" x14ac:dyDescent="0.25">
      <c r="AJ1207" s="151">
        <f t="shared" si="47"/>
        <v>801340101</v>
      </c>
      <c r="AK1207" s="49"/>
      <c r="AL1207" s="49" t="s">
        <v>39</v>
      </c>
      <c r="AM1207" t="s">
        <v>533</v>
      </c>
      <c r="AN1207" s="151">
        <v>801340101</v>
      </c>
      <c r="AO1207" s="49" t="s">
        <v>1127</v>
      </c>
    </row>
    <row r="1208" spans="36:41" x14ac:dyDescent="0.25">
      <c r="AJ1208" s="151">
        <f t="shared" si="47"/>
        <v>801340102</v>
      </c>
      <c r="AK1208" s="49"/>
      <c r="AL1208" s="49" t="s">
        <v>39</v>
      </c>
      <c r="AM1208" t="s">
        <v>534</v>
      </c>
      <c r="AN1208" s="151">
        <v>801340102</v>
      </c>
      <c r="AO1208" s="49" t="s">
        <v>1127</v>
      </c>
    </row>
    <row r="1209" spans="36:41" x14ac:dyDescent="0.25">
      <c r="AJ1209" s="151">
        <f t="shared" si="47"/>
        <v>801340103</v>
      </c>
      <c r="AK1209" s="49"/>
      <c r="AL1209" s="49" t="s">
        <v>39</v>
      </c>
      <c r="AM1209" t="s">
        <v>535</v>
      </c>
      <c r="AN1209" s="151">
        <v>801340103</v>
      </c>
      <c r="AO1209" s="49" t="s">
        <v>1127</v>
      </c>
    </row>
    <row r="1210" spans="36:41" x14ac:dyDescent="0.25">
      <c r="AJ1210" s="151">
        <f t="shared" si="47"/>
        <v>801340104</v>
      </c>
      <c r="AK1210" s="49"/>
      <c r="AL1210" s="49" t="s">
        <v>39</v>
      </c>
      <c r="AM1210" t="s">
        <v>536</v>
      </c>
      <c r="AN1210" s="151">
        <v>801340104</v>
      </c>
      <c r="AO1210" s="49" t="s">
        <v>1127</v>
      </c>
    </row>
    <row r="1211" spans="36:41" x14ac:dyDescent="0.25">
      <c r="AJ1211" s="151">
        <f t="shared" si="47"/>
        <v>801340105</v>
      </c>
      <c r="AK1211" s="49"/>
      <c r="AL1211" s="49" t="s">
        <v>39</v>
      </c>
      <c r="AM1211" t="s">
        <v>537</v>
      </c>
      <c r="AN1211" s="151">
        <v>801340105</v>
      </c>
      <c r="AO1211" s="49" t="s">
        <v>1127</v>
      </c>
    </row>
    <row r="1212" spans="36:41" x14ac:dyDescent="0.25">
      <c r="AJ1212" s="151">
        <f t="shared" si="47"/>
        <v>801340106</v>
      </c>
      <c r="AK1212" s="49"/>
      <c r="AL1212" s="49" t="s">
        <v>39</v>
      </c>
      <c r="AM1212" t="s">
        <v>538</v>
      </c>
      <c r="AN1212" s="151">
        <v>801340106</v>
      </c>
      <c r="AO1212" s="49" t="s">
        <v>1127</v>
      </c>
    </row>
    <row r="1213" spans="36:41" x14ac:dyDescent="0.25">
      <c r="AJ1213" s="151">
        <f t="shared" si="47"/>
        <v>801350100</v>
      </c>
      <c r="AK1213" s="49"/>
      <c r="AL1213" s="49" t="s">
        <v>39</v>
      </c>
      <c r="AM1213" t="s">
        <v>914</v>
      </c>
      <c r="AN1213" s="151">
        <v>801350100</v>
      </c>
      <c r="AO1213" s="49" t="s">
        <v>1127</v>
      </c>
    </row>
    <row r="1214" spans="36:41" x14ac:dyDescent="0.25">
      <c r="AJ1214" s="151">
        <f t="shared" si="47"/>
        <v>801350101</v>
      </c>
      <c r="AK1214" s="49"/>
      <c r="AL1214" s="49" t="s">
        <v>39</v>
      </c>
      <c r="AM1214" t="s">
        <v>539</v>
      </c>
      <c r="AN1214" s="151">
        <v>801350101</v>
      </c>
      <c r="AO1214" s="49" t="s">
        <v>1127</v>
      </c>
    </row>
    <row r="1215" spans="36:41" x14ac:dyDescent="0.25">
      <c r="AJ1215" s="151">
        <f t="shared" si="47"/>
        <v>801350102</v>
      </c>
      <c r="AK1215" s="49"/>
      <c r="AL1215" s="49" t="s">
        <v>39</v>
      </c>
      <c r="AM1215" t="s">
        <v>540</v>
      </c>
      <c r="AN1215" s="151">
        <v>801350102</v>
      </c>
      <c r="AO1215" s="49" t="s">
        <v>1127</v>
      </c>
    </row>
    <row r="1216" spans="36:41" x14ac:dyDescent="0.25">
      <c r="AJ1216" s="151">
        <f t="shared" si="47"/>
        <v>801350103</v>
      </c>
      <c r="AK1216" s="49"/>
      <c r="AL1216" s="49" t="s">
        <v>39</v>
      </c>
      <c r="AM1216" t="s">
        <v>541</v>
      </c>
      <c r="AN1216" s="151">
        <v>801350103</v>
      </c>
      <c r="AO1216" s="49" t="s">
        <v>1127</v>
      </c>
    </row>
    <row r="1217" spans="36:41" x14ac:dyDescent="0.25">
      <c r="AJ1217" s="151">
        <f t="shared" si="47"/>
        <v>801350104</v>
      </c>
      <c r="AK1217" s="49"/>
      <c r="AL1217" s="49" t="s">
        <v>39</v>
      </c>
      <c r="AM1217" t="s">
        <v>542</v>
      </c>
      <c r="AN1217" s="151">
        <v>801350104</v>
      </c>
      <c r="AO1217" s="49" t="s">
        <v>1127</v>
      </c>
    </row>
    <row r="1218" spans="36:41" x14ac:dyDescent="0.25">
      <c r="AJ1218" s="151">
        <f t="shared" si="47"/>
        <v>801350105</v>
      </c>
      <c r="AK1218" s="49"/>
      <c r="AL1218" s="49" t="s">
        <v>39</v>
      </c>
      <c r="AM1218" t="s">
        <v>543</v>
      </c>
      <c r="AN1218" s="151">
        <v>801350105</v>
      </c>
      <c r="AO1218" s="49" t="s">
        <v>1127</v>
      </c>
    </row>
    <row r="1219" spans="36:41" x14ac:dyDescent="0.25">
      <c r="AJ1219" s="151">
        <f t="shared" si="47"/>
        <v>801360100</v>
      </c>
      <c r="AK1219" s="49"/>
      <c r="AL1219" s="49" t="s">
        <v>39</v>
      </c>
      <c r="AM1219" t="s">
        <v>915</v>
      </c>
      <c r="AN1219" s="151">
        <v>801360100</v>
      </c>
      <c r="AO1219" s="49" t="s">
        <v>1127</v>
      </c>
    </row>
    <row r="1220" spans="36:41" x14ac:dyDescent="0.25">
      <c r="AJ1220" s="151">
        <f t="shared" si="47"/>
        <v>801360101</v>
      </c>
      <c r="AK1220" s="49"/>
      <c r="AL1220" s="49" t="s">
        <v>39</v>
      </c>
      <c r="AM1220" t="s">
        <v>544</v>
      </c>
      <c r="AN1220" s="151">
        <v>801360101</v>
      </c>
      <c r="AO1220" s="49" t="s">
        <v>1127</v>
      </c>
    </row>
    <row r="1221" spans="36:41" x14ac:dyDescent="0.25">
      <c r="AJ1221" s="151">
        <f t="shared" si="47"/>
        <v>801360102</v>
      </c>
      <c r="AK1221" s="49"/>
      <c r="AL1221" s="49" t="s">
        <v>39</v>
      </c>
      <c r="AM1221" t="s">
        <v>545</v>
      </c>
      <c r="AN1221" s="151">
        <v>801360102</v>
      </c>
      <c r="AO1221" s="49" t="s">
        <v>1127</v>
      </c>
    </row>
    <row r="1222" spans="36:41" x14ac:dyDescent="0.25">
      <c r="AJ1222" s="151">
        <f t="shared" si="47"/>
        <v>801360103</v>
      </c>
      <c r="AK1222" s="49"/>
      <c r="AL1222" s="49" t="s">
        <v>39</v>
      </c>
      <c r="AM1222" t="s">
        <v>546</v>
      </c>
      <c r="AN1222" s="151">
        <v>801360103</v>
      </c>
      <c r="AO1222" s="49" t="s">
        <v>1127</v>
      </c>
    </row>
    <row r="1223" spans="36:41" x14ac:dyDescent="0.25">
      <c r="AJ1223" s="151">
        <f t="shared" ref="AJ1223:AJ1286" si="48">$AN1223</f>
        <v>801360104</v>
      </c>
      <c r="AK1223" s="49"/>
      <c r="AL1223" s="49" t="s">
        <v>39</v>
      </c>
      <c r="AM1223" t="s">
        <v>547</v>
      </c>
      <c r="AN1223" s="151">
        <v>801360104</v>
      </c>
      <c r="AO1223" s="49" t="s">
        <v>1127</v>
      </c>
    </row>
    <row r="1224" spans="36:41" x14ac:dyDescent="0.25">
      <c r="AJ1224" s="151">
        <f t="shared" si="48"/>
        <v>801360105</v>
      </c>
      <c r="AK1224" s="49"/>
      <c r="AL1224" s="49" t="s">
        <v>39</v>
      </c>
      <c r="AM1224" t="s">
        <v>548</v>
      </c>
      <c r="AN1224" s="151">
        <v>801360105</v>
      </c>
      <c r="AO1224" s="49" t="s">
        <v>1127</v>
      </c>
    </row>
    <row r="1225" spans="36:41" x14ac:dyDescent="0.25">
      <c r="AJ1225" s="151">
        <f t="shared" si="48"/>
        <v>801360106</v>
      </c>
      <c r="AK1225" s="49"/>
      <c r="AL1225" s="49" t="s">
        <v>39</v>
      </c>
      <c r="AM1225" t="s">
        <v>549</v>
      </c>
      <c r="AN1225" s="151">
        <v>801360106</v>
      </c>
      <c r="AO1225" s="49" t="s">
        <v>1127</v>
      </c>
    </row>
    <row r="1226" spans="36:41" x14ac:dyDescent="0.25">
      <c r="AJ1226" s="151">
        <f t="shared" si="48"/>
        <v>801360107</v>
      </c>
      <c r="AK1226" s="49"/>
      <c r="AL1226" s="49" t="s">
        <v>39</v>
      </c>
      <c r="AM1226" t="s">
        <v>550</v>
      </c>
      <c r="AN1226" s="151">
        <v>801360107</v>
      </c>
      <c r="AO1226" s="49" t="s">
        <v>1127</v>
      </c>
    </row>
    <row r="1227" spans="36:41" x14ac:dyDescent="0.25">
      <c r="AJ1227" s="151">
        <f t="shared" si="48"/>
        <v>801360108</v>
      </c>
      <c r="AK1227" s="49"/>
      <c r="AL1227" s="49" t="s">
        <v>39</v>
      </c>
      <c r="AM1227" t="s">
        <v>551</v>
      </c>
      <c r="AN1227" s="151">
        <v>801360108</v>
      </c>
      <c r="AO1227" s="49" t="s">
        <v>1127</v>
      </c>
    </row>
    <row r="1228" spans="36:41" x14ac:dyDescent="0.25">
      <c r="AJ1228" s="151">
        <f t="shared" si="48"/>
        <v>801360109</v>
      </c>
      <c r="AK1228" s="49"/>
      <c r="AL1228" s="49" t="s">
        <v>39</v>
      </c>
      <c r="AM1228" t="s">
        <v>552</v>
      </c>
      <c r="AN1228" s="151">
        <v>801360109</v>
      </c>
      <c r="AO1228" s="49" t="s">
        <v>1127</v>
      </c>
    </row>
    <row r="1229" spans="36:41" x14ac:dyDescent="0.25">
      <c r="AJ1229" s="151">
        <f t="shared" si="48"/>
        <v>801360110</v>
      </c>
      <c r="AK1229" s="49"/>
      <c r="AL1229" s="49" t="s">
        <v>39</v>
      </c>
      <c r="AM1229" t="s">
        <v>553</v>
      </c>
      <c r="AN1229" s="151">
        <v>801360110</v>
      </c>
      <c r="AO1229" s="49" t="s">
        <v>1127</v>
      </c>
    </row>
    <row r="1230" spans="36:41" x14ac:dyDescent="0.25">
      <c r="AJ1230" s="151">
        <f t="shared" si="48"/>
        <v>801360111</v>
      </c>
      <c r="AK1230" s="49"/>
      <c r="AL1230" s="49" t="s">
        <v>39</v>
      </c>
      <c r="AM1230" t="s">
        <v>554</v>
      </c>
      <c r="AN1230" s="151">
        <v>801360111</v>
      </c>
      <c r="AO1230" s="49" t="s">
        <v>1127</v>
      </c>
    </row>
    <row r="1231" spans="36:41" x14ac:dyDescent="0.25">
      <c r="AJ1231" s="151">
        <f t="shared" si="48"/>
        <v>801360112</v>
      </c>
      <c r="AK1231" s="49"/>
      <c r="AL1231" s="49" t="s">
        <v>39</v>
      </c>
      <c r="AM1231" t="s">
        <v>555</v>
      </c>
      <c r="AN1231" s="151">
        <v>801360112</v>
      </c>
      <c r="AO1231" s="49" t="s">
        <v>1127</v>
      </c>
    </row>
    <row r="1232" spans="36:41" x14ac:dyDescent="0.25">
      <c r="AJ1232" s="151">
        <f t="shared" si="48"/>
        <v>609010101</v>
      </c>
      <c r="AK1232" s="49"/>
      <c r="AL1232" s="49" t="s">
        <v>45</v>
      </c>
      <c r="AM1232" t="s">
        <v>99</v>
      </c>
      <c r="AN1232" s="151">
        <v>609010101</v>
      </c>
      <c r="AO1232" s="49" t="s">
        <v>1122</v>
      </c>
    </row>
    <row r="1233" spans="36:41" x14ac:dyDescent="0.25">
      <c r="AJ1233" s="151">
        <f t="shared" si="48"/>
        <v>609010102</v>
      </c>
      <c r="AK1233" s="49"/>
      <c r="AL1233" s="49" t="s">
        <v>45</v>
      </c>
      <c r="AM1233" t="s">
        <v>582</v>
      </c>
      <c r="AN1233" s="151">
        <v>609010102</v>
      </c>
      <c r="AO1233" s="49" t="s">
        <v>1122</v>
      </c>
    </row>
    <row r="1234" spans="36:41" x14ac:dyDescent="0.25">
      <c r="AJ1234" s="151">
        <f t="shared" si="48"/>
        <v>609010103</v>
      </c>
      <c r="AK1234" s="49"/>
      <c r="AL1234" s="49" t="s">
        <v>45</v>
      </c>
      <c r="AM1234" t="s">
        <v>100</v>
      </c>
      <c r="AN1234" s="151">
        <v>609010103</v>
      </c>
      <c r="AO1234" s="49" t="s">
        <v>1122</v>
      </c>
    </row>
    <row r="1235" spans="36:41" x14ac:dyDescent="0.25">
      <c r="AJ1235" s="151">
        <f t="shared" si="48"/>
        <v>609020101</v>
      </c>
      <c r="AK1235" s="49"/>
      <c r="AL1235" s="49" t="s">
        <v>45</v>
      </c>
      <c r="AM1235" t="s">
        <v>101</v>
      </c>
      <c r="AN1235" s="151">
        <v>609020101</v>
      </c>
      <c r="AO1235" s="49" t="s">
        <v>1122</v>
      </c>
    </row>
    <row r="1236" spans="36:41" x14ac:dyDescent="0.25">
      <c r="AJ1236" s="151">
        <f t="shared" si="48"/>
        <v>609020102</v>
      </c>
      <c r="AK1236" s="49"/>
      <c r="AL1236" s="49" t="s">
        <v>45</v>
      </c>
      <c r="AM1236" t="s">
        <v>968</v>
      </c>
      <c r="AN1236" s="151">
        <v>609020102</v>
      </c>
      <c r="AO1236" s="49" t="s">
        <v>1122</v>
      </c>
    </row>
    <row r="1237" spans="36:41" x14ac:dyDescent="0.25">
      <c r="AJ1237" s="151">
        <f t="shared" si="48"/>
        <v>609020103</v>
      </c>
      <c r="AK1237" s="49"/>
      <c r="AL1237" s="49" t="s">
        <v>45</v>
      </c>
      <c r="AM1237" t="s">
        <v>969</v>
      </c>
      <c r="AN1237" s="151">
        <v>609020103</v>
      </c>
      <c r="AO1237" s="49" t="s">
        <v>1122</v>
      </c>
    </row>
    <row r="1238" spans="36:41" x14ac:dyDescent="0.25">
      <c r="AJ1238" s="151">
        <f t="shared" si="48"/>
        <v>609020104</v>
      </c>
      <c r="AK1238" s="49"/>
      <c r="AL1238" s="49" t="s">
        <v>45</v>
      </c>
      <c r="AM1238" t="s">
        <v>970</v>
      </c>
      <c r="AN1238" s="151">
        <v>609020104</v>
      </c>
      <c r="AO1238" s="49" t="s">
        <v>1122</v>
      </c>
    </row>
    <row r="1239" spans="36:41" x14ac:dyDescent="0.25">
      <c r="AJ1239" s="151">
        <f t="shared" si="48"/>
        <v>609020105</v>
      </c>
      <c r="AK1239" s="49"/>
      <c r="AL1239" s="49" t="s">
        <v>45</v>
      </c>
      <c r="AM1239" t="s">
        <v>102</v>
      </c>
      <c r="AN1239" s="151">
        <v>609020105</v>
      </c>
      <c r="AO1239" s="49" t="s">
        <v>1122</v>
      </c>
    </row>
    <row r="1240" spans="36:41" x14ac:dyDescent="0.25">
      <c r="AJ1240" s="151">
        <f t="shared" si="48"/>
        <v>609020106</v>
      </c>
      <c r="AK1240" s="49"/>
      <c r="AL1240" s="49" t="s">
        <v>45</v>
      </c>
      <c r="AM1240" t="s">
        <v>103</v>
      </c>
      <c r="AN1240" s="151">
        <v>609020106</v>
      </c>
      <c r="AO1240" s="49" t="s">
        <v>1122</v>
      </c>
    </row>
    <row r="1241" spans="36:41" x14ac:dyDescent="0.25">
      <c r="AJ1241" s="151">
        <f t="shared" si="48"/>
        <v>609030101</v>
      </c>
      <c r="AK1241" s="49"/>
      <c r="AL1241" s="49" t="s">
        <v>45</v>
      </c>
      <c r="AM1241" t="s">
        <v>1263</v>
      </c>
      <c r="AN1241" s="151">
        <v>609030101</v>
      </c>
      <c r="AO1241" s="49" t="s">
        <v>1122</v>
      </c>
    </row>
    <row r="1242" spans="36:41" x14ac:dyDescent="0.25">
      <c r="AJ1242" s="151">
        <f t="shared" si="48"/>
        <v>609030102</v>
      </c>
      <c r="AK1242" s="49"/>
      <c r="AL1242" s="49" t="s">
        <v>45</v>
      </c>
      <c r="AM1242" t="s">
        <v>105</v>
      </c>
      <c r="AN1242" s="151">
        <v>609030102</v>
      </c>
      <c r="AO1242" s="49" t="s">
        <v>1122</v>
      </c>
    </row>
    <row r="1243" spans="36:41" x14ac:dyDescent="0.25">
      <c r="AJ1243" s="151">
        <f t="shared" si="48"/>
        <v>609030103</v>
      </c>
      <c r="AK1243" s="49"/>
      <c r="AL1243" s="49" t="s">
        <v>45</v>
      </c>
      <c r="AM1243" t="s">
        <v>1265</v>
      </c>
      <c r="AN1243" s="151">
        <v>609030103</v>
      </c>
      <c r="AO1243" s="49" t="s">
        <v>1122</v>
      </c>
    </row>
    <row r="1244" spans="36:41" x14ac:dyDescent="0.25">
      <c r="AJ1244" s="151">
        <f t="shared" si="48"/>
        <v>609030104</v>
      </c>
      <c r="AK1244" s="49"/>
      <c r="AL1244" s="49" t="s">
        <v>45</v>
      </c>
      <c r="AM1244" t="s">
        <v>104</v>
      </c>
      <c r="AN1244" s="151">
        <v>609030104</v>
      </c>
      <c r="AO1244" s="49" t="s">
        <v>1122</v>
      </c>
    </row>
    <row r="1245" spans="36:41" x14ac:dyDescent="0.25">
      <c r="AJ1245" s="151">
        <f t="shared" si="48"/>
        <v>609040101</v>
      </c>
      <c r="AK1245" s="49"/>
      <c r="AL1245" s="49" t="s">
        <v>45</v>
      </c>
      <c r="AM1245" t="s">
        <v>1266</v>
      </c>
      <c r="AN1245" s="151">
        <v>609040101</v>
      </c>
      <c r="AO1245" s="49" t="s">
        <v>1122</v>
      </c>
    </row>
    <row r="1246" spans="36:41" x14ac:dyDescent="0.25">
      <c r="AJ1246" s="151">
        <f t="shared" si="48"/>
        <v>609040102</v>
      </c>
      <c r="AK1246" s="49"/>
      <c r="AL1246" s="49" t="s">
        <v>45</v>
      </c>
      <c r="AM1246" t="s">
        <v>971</v>
      </c>
      <c r="AN1246" s="151">
        <v>609040102</v>
      </c>
      <c r="AO1246" s="49" t="s">
        <v>1122</v>
      </c>
    </row>
    <row r="1247" spans="36:41" x14ac:dyDescent="0.25">
      <c r="AJ1247" s="151">
        <f t="shared" si="48"/>
        <v>609040103</v>
      </c>
      <c r="AK1247" s="49"/>
      <c r="AL1247" s="49" t="s">
        <v>45</v>
      </c>
      <c r="AM1247" t="s">
        <v>583</v>
      </c>
      <c r="AN1247" s="151">
        <v>609040103</v>
      </c>
      <c r="AO1247" s="49" t="s">
        <v>1122</v>
      </c>
    </row>
    <row r="1248" spans="36:41" x14ac:dyDescent="0.25">
      <c r="AJ1248" s="151">
        <f t="shared" si="48"/>
        <v>609040104</v>
      </c>
      <c r="AK1248" s="49"/>
      <c r="AL1248" s="49" t="s">
        <v>45</v>
      </c>
      <c r="AM1248" t="s">
        <v>972</v>
      </c>
      <c r="AN1248" s="151">
        <v>609040104</v>
      </c>
      <c r="AO1248" s="49" t="s">
        <v>1122</v>
      </c>
    </row>
    <row r="1249" spans="36:41" x14ac:dyDescent="0.25">
      <c r="AJ1249" s="151">
        <f t="shared" si="48"/>
        <v>609040105</v>
      </c>
      <c r="AK1249" s="49"/>
      <c r="AL1249" s="49" t="s">
        <v>45</v>
      </c>
      <c r="AM1249" t="s">
        <v>584</v>
      </c>
      <c r="AN1249" s="151">
        <v>609040105</v>
      </c>
      <c r="AO1249" s="49" t="s">
        <v>1122</v>
      </c>
    </row>
    <row r="1250" spans="36:41" x14ac:dyDescent="0.25">
      <c r="AJ1250" s="151">
        <f t="shared" si="48"/>
        <v>609050101</v>
      </c>
      <c r="AK1250" s="49"/>
      <c r="AL1250" s="49" t="s">
        <v>45</v>
      </c>
      <c r="AM1250" t="s">
        <v>1270</v>
      </c>
      <c r="AN1250" s="151">
        <v>609050101</v>
      </c>
      <c r="AO1250" s="49" t="s">
        <v>1122</v>
      </c>
    </row>
    <row r="1251" spans="36:41" x14ac:dyDescent="0.25">
      <c r="AJ1251" s="151">
        <f t="shared" si="48"/>
        <v>609050102</v>
      </c>
      <c r="AK1251" s="49"/>
      <c r="AL1251" s="49" t="s">
        <v>45</v>
      </c>
      <c r="AM1251" t="s">
        <v>585</v>
      </c>
      <c r="AN1251" s="151">
        <v>609050102</v>
      </c>
      <c r="AO1251" s="49" t="s">
        <v>1122</v>
      </c>
    </row>
    <row r="1252" spans="36:41" x14ac:dyDescent="0.25">
      <c r="AJ1252" s="151">
        <f t="shared" si="48"/>
        <v>609050103</v>
      </c>
      <c r="AK1252" s="49"/>
      <c r="AL1252" s="49" t="s">
        <v>45</v>
      </c>
      <c r="AM1252" t="s">
        <v>586</v>
      </c>
      <c r="AN1252" s="151">
        <v>609050103</v>
      </c>
      <c r="AO1252" s="49" t="s">
        <v>1122</v>
      </c>
    </row>
    <row r="1253" spans="36:41" x14ac:dyDescent="0.25">
      <c r="AJ1253" s="151">
        <f t="shared" si="48"/>
        <v>609050104</v>
      </c>
      <c r="AK1253" s="49"/>
      <c r="AL1253" s="49" t="s">
        <v>45</v>
      </c>
      <c r="AM1253" t="s">
        <v>587</v>
      </c>
      <c r="AN1253" s="151">
        <v>609050104</v>
      </c>
      <c r="AO1253" s="49" t="s">
        <v>1122</v>
      </c>
    </row>
    <row r="1254" spans="36:41" x14ac:dyDescent="0.25">
      <c r="AJ1254" s="151">
        <f t="shared" si="48"/>
        <v>609050105</v>
      </c>
      <c r="AK1254" s="49"/>
      <c r="AL1254" s="49" t="s">
        <v>45</v>
      </c>
      <c r="AM1254" t="s">
        <v>106</v>
      </c>
      <c r="AN1254" s="151">
        <v>609050105</v>
      </c>
      <c r="AO1254" s="49" t="s">
        <v>1122</v>
      </c>
    </row>
    <row r="1255" spans="36:41" x14ac:dyDescent="0.25">
      <c r="AJ1255" s="151">
        <f t="shared" si="48"/>
        <v>609060101</v>
      </c>
      <c r="AK1255" s="49"/>
      <c r="AL1255" s="49" t="s">
        <v>45</v>
      </c>
      <c r="AM1255" t="s">
        <v>1275</v>
      </c>
      <c r="AN1255" s="151">
        <v>609060101</v>
      </c>
      <c r="AO1255" s="49" t="s">
        <v>1122</v>
      </c>
    </row>
    <row r="1256" spans="36:41" x14ac:dyDescent="0.25">
      <c r="AJ1256" s="151">
        <f t="shared" si="48"/>
        <v>609060102</v>
      </c>
      <c r="AK1256" s="49"/>
      <c r="AL1256" s="49" t="s">
        <v>45</v>
      </c>
      <c r="AM1256" t="s">
        <v>978</v>
      </c>
      <c r="AN1256" s="151">
        <v>609060102</v>
      </c>
      <c r="AO1256" s="49" t="s">
        <v>1122</v>
      </c>
    </row>
    <row r="1257" spans="36:41" x14ac:dyDescent="0.25">
      <c r="AJ1257" s="151">
        <f t="shared" si="48"/>
        <v>609060103</v>
      </c>
      <c r="AK1257" s="49"/>
      <c r="AL1257" s="49" t="s">
        <v>45</v>
      </c>
      <c r="AM1257" t="s">
        <v>1276</v>
      </c>
      <c r="AN1257" s="151">
        <v>609060103</v>
      </c>
      <c r="AO1257" s="49" t="s">
        <v>1122</v>
      </c>
    </row>
    <row r="1258" spans="36:41" x14ac:dyDescent="0.25">
      <c r="AJ1258" s="151">
        <f t="shared" si="48"/>
        <v>609060104</v>
      </c>
      <c r="AK1258" s="49"/>
      <c r="AL1258" s="49" t="s">
        <v>45</v>
      </c>
      <c r="AM1258" t="s">
        <v>983</v>
      </c>
      <c r="AN1258" s="151">
        <v>609060104</v>
      </c>
      <c r="AO1258" s="49" t="s">
        <v>1122</v>
      </c>
    </row>
    <row r="1259" spans="36:41" x14ac:dyDescent="0.25">
      <c r="AJ1259" s="151">
        <f t="shared" si="48"/>
        <v>609060105</v>
      </c>
      <c r="AK1259" s="49"/>
      <c r="AL1259" s="49" t="s">
        <v>45</v>
      </c>
      <c r="AM1259" t="s">
        <v>984</v>
      </c>
      <c r="AN1259" s="151">
        <v>609060105</v>
      </c>
      <c r="AO1259" s="49" t="s">
        <v>1122</v>
      </c>
    </row>
    <row r="1260" spans="36:41" x14ac:dyDescent="0.25">
      <c r="AJ1260" s="151">
        <f t="shared" si="48"/>
        <v>610010101</v>
      </c>
      <c r="AK1260" s="49"/>
      <c r="AL1260" s="49" t="s">
        <v>45</v>
      </c>
      <c r="AM1260" t="s">
        <v>139</v>
      </c>
      <c r="AN1260" s="151">
        <v>610010101</v>
      </c>
      <c r="AO1260" s="49" t="s">
        <v>1124</v>
      </c>
    </row>
    <row r="1261" spans="36:41" x14ac:dyDescent="0.25">
      <c r="AJ1261" s="151">
        <f t="shared" si="48"/>
        <v>610010102</v>
      </c>
      <c r="AK1261" s="49"/>
      <c r="AL1261" s="49" t="s">
        <v>45</v>
      </c>
      <c r="AM1261" t="s">
        <v>140</v>
      </c>
      <c r="AN1261" s="151">
        <v>610010102</v>
      </c>
      <c r="AO1261" s="49" t="s">
        <v>1124</v>
      </c>
    </row>
    <row r="1262" spans="36:41" x14ac:dyDescent="0.25">
      <c r="AJ1262" s="151">
        <f t="shared" si="48"/>
        <v>610010103</v>
      </c>
      <c r="AK1262" s="49"/>
      <c r="AL1262" s="49" t="s">
        <v>45</v>
      </c>
      <c r="AM1262" t="s">
        <v>1256</v>
      </c>
      <c r="AN1262" s="151">
        <v>610010103</v>
      </c>
      <c r="AO1262" s="49" t="s">
        <v>1124</v>
      </c>
    </row>
    <row r="1263" spans="36:41" x14ac:dyDescent="0.25">
      <c r="AJ1263" s="151">
        <f t="shared" si="48"/>
        <v>610010104</v>
      </c>
      <c r="AK1263" s="49"/>
      <c r="AL1263" s="49" t="s">
        <v>45</v>
      </c>
      <c r="AM1263" t="s">
        <v>1258</v>
      </c>
      <c r="AN1263" s="151">
        <v>610010104</v>
      </c>
      <c r="AO1263" s="49" t="s">
        <v>1124</v>
      </c>
    </row>
    <row r="1264" spans="36:41" x14ac:dyDescent="0.25">
      <c r="AJ1264" s="151">
        <f t="shared" si="48"/>
        <v>610010105</v>
      </c>
      <c r="AK1264" s="49"/>
      <c r="AL1264" s="49" t="s">
        <v>45</v>
      </c>
      <c r="AM1264" t="s">
        <v>141</v>
      </c>
      <c r="AN1264" s="151">
        <v>610010105</v>
      </c>
      <c r="AO1264" s="49" t="s">
        <v>1124</v>
      </c>
    </row>
    <row r="1265" spans="36:41" x14ac:dyDescent="0.25">
      <c r="AJ1265" s="151">
        <f t="shared" si="48"/>
        <v>610010106</v>
      </c>
      <c r="AK1265" s="49"/>
      <c r="AL1265" s="49" t="s">
        <v>45</v>
      </c>
      <c r="AM1265" t="s">
        <v>1259</v>
      </c>
      <c r="AN1265" s="151">
        <v>610010106</v>
      </c>
      <c r="AO1265" s="49" t="s">
        <v>1124</v>
      </c>
    </row>
    <row r="1266" spans="36:41" x14ac:dyDescent="0.25">
      <c r="AJ1266" s="151">
        <f t="shared" si="48"/>
        <v>610020101</v>
      </c>
      <c r="AK1266" s="49"/>
      <c r="AL1266" s="49" t="s">
        <v>45</v>
      </c>
      <c r="AM1266" t="s">
        <v>142</v>
      </c>
      <c r="AN1266" s="151">
        <v>610020101</v>
      </c>
      <c r="AO1266" s="49" t="s">
        <v>1124</v>
      </c>
    </row>
    <row r="1267" spans="36:41" x14ac:dyDescent="0.25">
      <c r="AJ1267" s="151">
        <f t="shared" si="48"/>
        <v>610020102</v>
      </c>
      <c r="AK1267" s="49"/>
      <c r="AL1267" s="49" t="s">
        <v>45</v>
      </c>
      <c r="AM1267" t="s">
        <v>1261</v>
      </c>
      <c r="AN1267" s="151">
        <v>610020102</v>
      </c>
      <c r="AO1267" s="49" t="s">
        <v>1124</v>
      </c>
    </row>
    <row r="1268" spans="36:41" x14ac:dyDescent="0.25">
      <c r="AJ1268" s="151">
        <f t="shared" si="48"/>
        <v>610020103</v>
      </c>
      <c r="AK1268" s="49"/>
      <c r="AL1268" s="49" t="s">
        <v>45</v>
      </c>
      <c r="AM1268" t="s">
        <v>143</v>
      </c>
      <c r="AN1268" s="151">
        <v>610020103</v>
      </c>
      <c r="AO1268" s="49" t="s">
        <v>1124</v>
      </c>
    </row>
    <row r="1269" spans="36:41" x14ac:dyDescent="0.25">
      <c r="AJ1269" s="151">
        <f t="shared" si="48"/>
        <v>610020104</v>
      </c>
      <c r="AK1269" s="49"/>
      <c r="AL1269" s="49" t="s">
        <v>45</v>
      </c>
      <c r="AM1269" t="s">
        <v>144</v>
      </c>
      <c r="AN1269" s="151">
        <v>610020104</v>
      </c>
      <c r="AO1269" s="49" t="s">
        <v>1124</v>
      </c>
    </row>
    <row r="1270" spans="36:41" x14ac:dyDescent="0.25">
      <c r="AJ1270" s="151">
        <f t="shared" si="48"/>
        <v>610020105</v>
      </c>
      <c r="AK1270" s="49"/>
      <c r="AL1270" s="49" t="s">
        <v>45</v>
      </c>
      <c r="AM1270" t="s">
        <v>145</v>
      </c>
      <c r="AN1270" s="151">
        <v>610020105</v>
      </c>
      <c r="AO1270" s="49" t="s">
        <v>1124</v>
      </c>
    </row>
    <row r="1271" spans="36:41" x14ac:dyDescent="0.25">
      <c r="AJ1271" s="151">
        <f t="shared" si="48"/>
        <v>610020106</v>
      </c>
      <c r="AK1271" s="49"/>
      <c r="AL1271" s="49" t="s">
        <v>45</v>
      </c>
      <c r="AM1271" t="s">
        <v>576</v>
      </c>
      <c r="AN1271" s="151">
        <v>610020106</v>
      </c>
      <c r="AO1271" s="49" t="s">
        <v>1124</v>
      </c>
    </row>
    <row r="1272" spans="36:41" x14ac:dyDescent="0.25">
      <c r="AJ1272" s="151">
        <f t="shared" si="48"/>
        <v>610030101</v>
      </c>
      <c r="AK1272" s="49"/>
      <c r="AL1272" s="49" t="s">
        <v>45</v>
      </c>
      <c r="AM1272" t="s">
        <v>1262</v>
      </c>
      <c r="AN1272" s="151">
        <v>610030101</v>
      </c>
      <c r="AO1272" s="49" t="s">
        <v>1124</v>
      </c>
    </row>
    <row r="1273" spans="36:41" x14ac:dyDescent="0.25">
      <c r="AJ1273" s="151">
        <f t="shared" si="48"/>
        <v>610030102</v>
      </c>
      <c r="AK1273" s="49"/>
      <c r="AL1273" s="49" t="s">
        <v>45</v>
      </c>
      <c r="AM1273" t="s">
        <v>577</v>
      </c>
      <c r="AN1273" s="151">
        <v>610030102</v>
      </c>
      <c r="AO1273" s="49" t="s">
        <v>1124</v>
      </c>
    </row>
    <row r="1274" spans="36:41" x14ac:dyDescent="0.25">
      <c r="AJ1274" s="151">
        <f t="shared" si="48"/>
        <v>610030103</v>
      </c>
      <c r="AK1274" s="49"/>
      <c r="AL1274" s="49" t="s">
        <v>45</v>
      </c>
      <c r="AM1274" t="s">
        <v>578</v>
      </c>
      <c r="AN1274" s="151">
        <v>610030103</v>
      </c>
      <c r="AO1274" s="49" t="s">
        <v>1124</v>
      </c>
    </row>
    <row r="1275" spans="36:41" x14ac:dyDescent="0.25">
      <c r="AJ1275" s="151">
        <f t="shared" si="48"/>
        <v>610040101</v>
      </c>
      <c r="AK1275" s="49"/>
      <c r="AL1275" s="49" t="s">
        <v>45</v>
      </c>
      <c r="AM1275" t="s">
        <v>1264</v>
      </c>
      <c r="AN1275" s="151">
        <v>610040101</v>
      </c>
      <c r="AO1275" s="49" t="s">
        <v>1124</v>
      </c>
    </row>
    <row r="1276" spans="36:41" x14ac:dyDescent="0.25">
      <c r="AJ1276" s="151">
        <f t="shared" si="48"/>
        <v>610040102</v>
      </c>
      <c r="AK1276" s="49"/>
      <c r="AL1276" s="49" t="s">
        <v>45</v>
      </c>
      <c r="AM1276" t="s">
        <v>1267</v>
      </c>
      <c r="AN1276" s="151">
        <v>610040102</v>
      </c>
      <c r="AO1276" s="49" t="s">
        <v>1124</v>
      </c>
    </row>
    <row r="1277" spans="36:41" x14ac:dyDescent="0.25">
      <c r="AJ1277" s="151">
        <f t="shared" si="48"/>
        <v>610040103</v>
      </c>
      <c r="AK1277" s="49"/>
      <c r="AL1277" s="49" t="s">
        <v>45</v>
      </c>
      <c r="AM1277" t="s">
        <v>579</v>
      </c>
      <c r="AN1277" s="151">
        <v>610040103</v>
      </c>
      <c r="AO1277" s="49" t="s">
        <v>1124</v>
      </c>
    </row>
    <row r="1278" spans="36:41" x14ac:dyDescent="0.25">
      <c r="AJ1278" s="151">
        <f t="shared" si="48"/>
        <v>610040104</v>
      </c>
      <c r="AK1278" s="49"/>
      <c r="AL1278" s="49" t="s">
        <v>45</v>
      </c>
      <c r="AM1278" t="s">
        <v>146</v>
      </c>
      <c r="AN1278" s="151">
        <v>610040104</v>
      </c>
      <c r="AO1278" s="49" t="s">
        <v>1124</v>
      </c>
    </row>
    <row r="1279" spans="36:41" x14ac:dyDescent="0.25">
      <c r="AJ1279" s="151">
        <f t="shared" si="48"/>
        <v>610050101</v>
      </c>
      <c r="AK1279" s="49"/>
      <c r="AL1279" s="49" t="s">
        <v>45</v>
      </c>
      <c r="AM1279" t="s">
        <v>580</v>
      </c>
      <c r="AN1279" s="151">
        <v>610050101</v>
      </c>
      <c r="AO1279" s="49" t="s">
        <v>1124</v>
      </c>
    </row>
    <row r="1280" spans="36:41" x14ac:dyDescent="0.25">
      <c r="AJ1280" s="151">
        <f t="shared" si="48"/>
        <v>610050102</v>
      </c>
      <c r="AK1280" s="49"/>
      <c r="AL1280" s="49" t="s">
        <v>45</v>
      </c>
      <c r="AM1280" t="s">
        <v>147</v>
      </c>
      <c r="AN1280" s="151">
        <v>610050102</v>
      </c>
      <c r="AO1280" s="49" t="s">
        <v>1124</v>
      </c>
    </row>
    <row r="1281" spans="36:41" x14ac:dyDescent="0.25">
      <c r="AJ1281" s="151">
        <f t="shared" si="48"/>
        <v>610050103</v>
      </c>
      <c r="AK1281" s="49"/>
      <c r="AL1281" s="49" t="s">
        <v>45</v>
      </c>
      <c r="AM1281" t="s">
        <v>148</v>
      </c>
      <c r="AN1281" s="151">
        <v>610050103</v>
      </c>
      <c r="AO1281" s="49" t="s">
        <v>1124</v>
      </c>
    </row>
    <row r="1282" spans="36:41" x14ac:dyDescent="0.25">
      <c r="AJ1282" s="151">
        <f t="shared" si="48"/>
        <v>610050104</v>
      </c>
      <c r="AK1282" s="49"/>
      <c r="AL1282" s="49" t="s">
        <v>45</v>
      </c>
      <c r="AM1282" t="s">
        <v>581</v>
      </c>
      <c r="AN1282" s="151">
        <v>610050104</v>
      </c>
      <c r="AO1282" s="49" t="s">
        <v>1124</v>
      </c>
    </row>
    <row r="1283" spans="36:41" x14ac:dyDescent="0.25">
      <c r="AJ1283" s="151">
        <f t="shared" si="48"/>
        <v>610050105</v>
      </c>
      <c r="AK1283" s="49"/>
      <c r="AL1283" s="49" t="s">
        <v>45</v>
      </c>
      <c r="AM1283" t="s">
        <v>149</v>
      </c>
      <c r="AN1283" s="151">
        <v>610050105</v>
      </c>
      <c r="AO1283" s="49" t="s">
        <v>1124</v>
      </c>
    </row>
    <row r="1284" spans="36:41" x14ac:dyDescent="0.25">
      <c r="AJ1284" s="151">
        <f t="shared" si="48"/>
        <v>610050106</v>
      </c>
      <c r="AK1284" s="49"/>
      <c r="AL1284" s="49" t="s">
        <v>45</v>
      </c>
      <c r="AM1284" t="s">
        <v>1271</v>
      </c>
      <c r="AN1284" s="151">
        <v>610050106</v>
      </c>
      <c r="AO1284" s="49" t="s">
        <v>1124</v>
      </c>
    </row>
    <row r="1285" spans="36:41" x14ac:dyDescent="0.25">
      <c r="AJ1285" s="151">
        <f t="shared" si="48"/>
        <v>610050107</v>
      </c>
      <c r="AK1285" s="49"/>
      <c r="AL1285" s="49" t="s">
        <v>45</v>
      </c>
      <c r="AM1285" t="s">
        <v>975</v>
      </c>
      <c r="AN1285" s="151">
        <v>610050107</v>
      </c>
      <c r="AO1285" s="49" t="s">
        <v>1124</v>
      </c>
    </row>
    <row r="1286" spans="36:41" x14ac:dyDescent="0.25">
      <c r="AJ1286" s="151">
        <f t="shared" si="48"/>
        <v>610060101</v>
      </c>
      <c r="AK1286" s="49"/>
      <c r="AL1286" s="49" t="s">
        <v>45</v>
      </c>
      <c r="AM1286" t="s">
        <v>976</v>
      </c>
      <c r="AN1286" s="151">
        <v>610060101</v>
      </c>
      <c r="AO1286" s="49" t="s">
        <v>1124</v>
      </c>
    </row>
    <row r="1287" spans="36:41" x14ac:dyDescent="0.25">
      <c r="AJ1287" s="151">
        <f t="shared" ref="AJ1287:AJ1350" si="49">$AN1287</f>
        <v>610060102</v>
      </c>
      <c r="AK1287" s="49"/>
      <c r="AL1287" s="49" t="s">
        <v>45</v>
      </c>
      <c r="AM1287" t="s">
        <v>977</v>
      </c>
      <c r="AN1287" s="151">
        <v>610060102</v>
      </c>
      <c r="AO1287" s="49" t="s">
        <v>1124</v>
      </c>
    </row>
    <row r="1288" spans="36:41" x14ac:dyDescent="0.25">
      <c r="AJ1288" s="151">
        <f t="shared" si="49"/>
        <v>610070101</v>
      </c>
      <c r="AK1288" s="49"/>
      <c r="AL1288" s="49" t="s">
        <v>45</v>
      </c>
      <c r="AM1288" t="s">
        <v>150</v>
      </c>
      <c r="AN1288" s="151">
        <v>610070101</v>
      </c>
      <c r="AO1288" s="49" t="s">
        <v>1124</v>
      </c>
    </row>
    <row r="1289" spans="36:41" x14ac:dyDescent="0.25">
      <c r="AJ1289" s="151">
        <f t="shared" si="49"/>
        <v>610070102</v>
      </c>
      <c r="AK1289" s="49"/>
      <c r="AL1289" s="49" t="s">
        <v>45</v>
      </c>
      <c r="AM1289" t="s">
        <v>151</v>
      </c>
      <c r="AN1289" s="151">
        <v>610070102</v>
      </c>
      <c r="AO1289" s="49" t="s">
        <v>1124</v>
      </c>
    </row>
    <row r="1290" spans="36:41" x14ac:dyDescent="0.25">
      <c r="AJ1290" s="151">
        <f t="shared" si="49"/>
        <v>610070103</v>
      </c>
      <c r="AK1290" s="49"/>
      <c r="AL1290" s="49" t="s">
        <v>45</v>
      </c>
      <c r="AM1290" t="s">
        <v>1274</v>
      </c>
      <c r="AN1290" s="151">
        <v>610070103</v>
      </c>
      <c r="AO1290" s="49" t="s">
        <v>1124</v>
      </c>
    </row>
    <row r="1291" spans="36:41" x14ac:dyDescent="0.25">
      <c r="AJ1291" s="151">
        <f t="shared" si="49"/>
        <v>610070104</v>
      </c>
      <c r="AK1291" s="49"/>
      <c r="AL1291" s="49" t="s">
        <v>45</v>
      </c>
      <c r="AM1291" t="s">
        <v>152</v>
      </c>
      <c r="AN1291" s="151">
        <v>610070104</v>
      </c>
      <c r="AO1291" s="49" t="s">
        <v>1124</v>
      </c>
    </row>
    <row r="1292" spans="36:41" x14ac:dyDescent="0.25">
      <c r="AJ1292" s="151">
        <f t="shared" si="49"/>
        <v>610070105</v>
      </c>
      <c r="AK1292" s="49"/>
      <c r="AL1292" s="49" t="s">
        <v>45</v>
      </c>
      <c r="AM1292" t="s">
        <v>1277</v>
      </c>
      <c r="AN1292" s="151">
        <v>610070105</v>
      </c>
      <c r="AO1292" s="49" t="s">
        <v>1124</v>
      </c>
    </row>
    <row r="1293" spans="36:41" x14ac:dyDescent="0.25">
      <c r="AJ1293" s="151">
        <f t="shared" si="49"/>
        <v>611010101</v>
      </c>
      <c r="AK1293" s="49"/>
      <c r="AL1293" s="49" t="s">
        <v>45</v>
      </c>
      <c r="AM1293" t="s">
        <v>929</v>
      </c>
      <c r="AN1293" s="151">
        <v>611010101</v>
      </c>
      <c r="AO1293" s="49" t="s">
        <v>1127</v>
      </c>
    </row>
    <row r="1294" spans="36:41" x14ac:dyDescent="0.25">
      <c r="AJ1294" s="151">
        <f t="shared" si="49"/>
        <v>611010102</v>
      </c>
      <c r="AK1294" s="49"/>
      <c r="AL1294" s="49" t="s">
        <v>45</v>
      </c>
      <c r="AM1294" t="s">
        <v>967</v>
      </c>
      <c r="AN1294" s="151">
        <v>611010102</v>
      </c>
      <c r="AO1294" s="49" t="s">
        <v>1127</v>
      </c>
    </row>
    <row r="1295" spans="36:41" x14ac:dyDescent="0.25">
      <c r="AJ1295" s="151">
        <f t="shared" si="49"/>
        <v>611010103</v>
      </c>
      <c r="AK1295" s="49"/>
      <c r="AL1295" s="49" t="s">
        <v>45</v>
      </c>
      <c r="AM1295" t="s">
        <v>1248</v>
      </c>
      <c r="AN1295" s="151">
        <v>611010103</v>
      </c>
      <c r="AO1295" s="49" t="s">
        <v>1127</v>
      </c>
    </row>
    <row r="1296" spans="36:41" x14ac:dyDescent="0.25">
      <c r="AJ1296" s="151">
        <f t="shared" si="49"/>
        <v>611010104</v>
      </c>
      <c r="AK1296" s="49"/>
      <c r="AL1296" s="49" t="s">
        <v>45</v>
      </c>
      <c r="AM1296" t="s">
        <v>920</v>
      </c>
      <c r="AN1296" s="151">
        <v>611010104</v>
      </c>
      <c r="AO1296" s="49" t="s">
        <v>1127</v>
      </c>
    </row>
    <row r="1297" spans="36:41" x14ac:dyDescent="0.25">
      <c r="AJ1297" s="151">
        <f t="shared" si="49"/>
        <v>611010105</v>
      </c>
      <c r="AK1297" s="49"/>
      <c r="AL1297" s="49" t="s">
        <v>45</v>
      </c>
      <c r="AM1297" t="s">
        <v>921</v>
      </c>
      <c r="AN1297" s="151">
        <v>611010105</v>
      </c>
      <c r="AO1297" s="49" t="s">
        <v>1127</v>
      </c>
    </row>
    <row r="1298" spans="36:41" x14ac:dyDescent="0.25">
      <c r="AJ1298" s="151">
        <f t="shared" si="49"/>
        <v>611020101</v>
      </c>
      <c r="AK1298" s="49"/>
      <c r="AL1298" s="49" t="s">
        <v>45</v>
      </c>
      <c r="AM1298" t="s">
        <v>1249</v>
      </c>
      <c r="AN1298" s="151">
        <v>611020101</v>
      </c>
      <c r="AO1298" s="49" t="s">
        <v>1127</v>
      </c>
    </row>
    <row r="1299" spans="36:41" x14ac:dyDescent="0.25">
      <c r="AJ1299" s="151">
        <f t="shared" si="49"/>
        <v>611020102</v>
      </c>
      <c r="AK1299" s="49"/>
      <c r="AL1299" s="49" t="s">
        <v>45</v>
      </c>
      <c r="AM1299" t="s">
        <v>922</v>
      </c>
      <c r="AN1299" s="151">
        <v>611020102</v>
      </c>
      <c r="AO1299" s="49" t="s">
        <v>1127</v>
      </c>
    </row>
    <row r="1300" spans="36:41" x14ac:dyDescent="0.25">
      <c r="AJ1300" s="151">
        <f t="shared" si="49"/>
        <v>611020103</v>
      </c>
      <c r="AK1300" s="49"/>
      <c r="AL1300" s="49" t="s">
        <v>45</v>
      </c>
      <c r="AM1300" t="s">
        <v>1250</v>
      </c>
      <c r="AN1300" s="151">
        <v>611020103</v>
      </c>
      <c r="AO1300" s="49" t="s">
        <v>1127</v>
      </c>
    </row>
    <row r="1301" spans="36:41" x14ac:dyDescent="0.25">
      <c r="AJ1301" s="151">
        <f t="shared" si="49"/>
        <v>611030101</v>
      </c>
      <c r="AK1301" s="49"/>
      <c r="AL1301" s="49" t="s">
        <v>45</v>
      </c>
      <c r="AM1301" t="s">
        <v>923</v>
      </c>
      <c r="AN1301" s="151">
        <v>611030101</v>
      </c>
      <c r="AO1301" s="49" t="s">
        <v>1127</v>
      </c>
    </row>
    <row r="1302" spans="36:41" x14ac:dyDescent="0.25">
      <c r="AJ1302" s="151">
        <f t="shared" si="49"/>
        <v>611030102</v>
      </c>
      <c r="AK1302" s="49"/>
      <c r="AL1302" s="49" t="s">
        <v>45</v>
      </c>
      <c r="AM1302" t="s">
        <v>1251</v>
      </c>
      <c r="AN1302" s="151">
        <v>611030102</v>
      </c>
      <c r="AO1302" s="49" t="s">
        <v>1127</v>
      </c>
    </row>
    <row r="1303" spans="36:41" x14ac:dyDescent="0.25">
      <c r="AJ1303" s="151">
        <f t="shared" si="49"/>
        <v>611030103</v>
      </c>
      <c r="AL1303" s="49" t="s">
        <v>45</v>
      </c>
      <c r="AM1303" t="s">
        <v>1252</v>
      </c>
      <c r="AN1303" s="151">
        <v>611030103</v>
      </c>
      <c r="AO1303" s="49" t="s">
        <v>1127</v>
      </c>
    </row>
    <row r="1304" spans="36:41" x14ac:dyDescent="0.25">
      <c r="AJ1304" s="151">
        <f t="shared" si="49"/>
        <v>611030104</v>
      </c>
      <c r="AL1304" s="49" t="s">
        <v>45</v>
      </c>
      <c r="AM1304" t="s">
        <v>973</v>
      </c>
      <c r="AN1304" s="151">
        <v>611030104</v>
      </c>
      <c r="AO1304" s="49" t="s">
        <v>1127</v>
      </c>
    </row>
    <row r="1305" spans="36:41" x14ac:dyDescent="0.25">
      <c r="AJ1305" s="151">
        <f t="shared" si="49"/>
        <v>611040101</v>
      </c>
      <c r="AL1305" s="49" t="s">
        <v>45</v>
      </c>
      <c r="AM1305" t="s">
        <v>924</v>
      </c>
      <c r="AN1305" s="151">
        <v>611040101</v>
      </c>
      <c r="AO1305" s="49" t="s">
        <v>1127</v>
      </c>
    </row>
    <row r="1306" spans="36:41" x14ac:dyDescent="0.25">
      <c r="AJ1306" s="151">
        <f t="shared" si="49"/>
        <v>611040102</v>
      </c>
      <c r="AL1306" s="49" t="s">
        <v>45</v>
      </c>
      <c r="AM1306" t="s">
        <v>1253</v>
      </c>
      <c r="AN1306" s="151">
        <v>611040102</v>
      </c>
      <c r="AO1306" s="49" t="s">
        <v>1127</v>
      </c>
    </row>
    <row r="1307" spans="36:41" x14ac:dyDescent="0.25">
      <c r="AJ1307" s="151">
        <f t="shared" si="49"/>
        <v>611040103</v>
      </c>
      <c r="AL1307" s="49" t="s">
        <v>45</v>
      </c>
      <c r="AM1307" t="s">
        <v>974</v>
      </c>
      <c r="AN1307" s="151">
        <v>611040103</v>
      </c>
      <c r="AO1307" s="49" t="s">
        <v>1127</v>
      </c>
    </row>
    <row r="1308" spans="36:41" x14ac:dyDescent="0.25">
      <c r="AJ1308" s="151">
        <f t="shared" si="49"/>
        <v>611040104</v>
      </c>
      <c r="AL1308" s="49" t="s">
        <v>45</v>
      </c>
      <c r="AM1308" t="s">
        <v>1254</v>
      </c>
      <c r="AN1308" s="151">
        <v>611040104</v>
      </c>
      <c r="AO1308" s="49" t="s">
        <v>1127</v>
      </c>
    </row>
    <row r="1309" spans="36:41" x14ac:dyDescent="0.25">
      <c r="AJ1309" s="151">
        <f t="shared" si="49"/>
        <v>611040105</v>
      </c>
      <c r="AL1309" s="49" t="s">
        <v>45</v>
      </c>
      <c r="AM1309" t="s">
        <v>1255</v>
      </c>
      <c r="AN1309" s="151">
        <v>611040105</v>
      </c>
      <c r="AO1309" s="49" t="s">
        <v>1127</v>
      </c>
    </row>
    <row r="1310" spans="36:41" x14ac:dyDescent="0.25">
      <c r="AJ1310" s="151">
        <f t="shared" si="49"/>
        <v>611050101</v>
      </c>
      <c r="AL1310" s="49" t="s">
        <v>45</v>
      </c>
      <c r="AM1310" t="s">
        <v>979</v>
      </c>
      <c r="AN1310" s="151">
        <v>611050101</v>
      </c>
      <c r="AO1310" s="49" t="s">
        <v>1127</v>
      </c>
    </row>
    <row r="1311" spans="36:41" x14ac:dyDescent="0.25">
      <c r="AJ1311" s="151">
        <f t="shared" si="49"/>
        <v>611050102</v>
      </c>
      <c r="AL1311" s="49" t="s">
        <v>45</v>
      </c>
      <c r="AM1311" t="s">
        <v>980</v>
      </c>
      <c r="AN1311" s="151">
        <v>611050102</v>
      </c>
      <c r="AO1311" s="49" t="s">
        <v>1127</v>
      </c>
    </row>
    <row r="1312" spans="36:41" x14ac:dyDescent="0.25">
      <c r="AJ1312" s="151">
        <f t="shared" si="49"/>
        <v>611050103</v>
      </c>
      <c r="AL1312" s="49" t="s">
        <v>45</v>
      </c>
      <c r="AM1312" t="s">
        <v>981</v>
      </c>
      <c r="AN1312" s="151">
        <v>611050103</v>
      </c>
      <c r="AO1312" s="49" t="s">
        <v>1127</v>
      </c>
    </row>
    <row r="1313" spans="36:41" x14ac:dyDescent="0.25">
      <c r="AJ1313" s="151">
        <f t="shared" si="49"/>
        <v>611060101</v>
      </c>
      <c r="AL1313" s="49" t="s">
        <v>45</v>
      </c>
      <c r="AM1313" t="s">
        <v>982</v>
      </c>
      <c r="AN1313" s="151">
        <v>611060101</v>
      </c>
      <c r="AO1313" s="49" t="s">
        <v>1127</v>
      </c>
    </row>
    <row r="1314" spans="36:41" x14ac:dyDescent="0.25">
      <c r="AJ1314" s="151">
        <f t="shared" si="49"/>
        <v>612010101</v>
      </c>
      <c r="AL1314" s="49" t="s">
        <v>45</v>
      </c>
      <c r="AM1314" t="s">
        <v>1257</v>
      </c>
      <c r="AN1314" s="151">
        <v>612010101</v>
      </c>
      <c r="AO1314" s="49" t="s">
        <v>1120</v>
      </c>
    </row>
    <row r="1315" spans="36:41" x14ac:dyDescent="0.25">
      <c r="AJ1315" s="151">
        <f t="shared" si="49"/>
        <v>612010102</v>
      </c>
      <c r="AL1315" s="49" t="s">
        <v>45</v>
      </c>
      <c r="AM1315" t="s">
        <v>916</v>
      </c>
      <c r="AN1315" s="151">
        <v>612010102</v>
      </c>
      <c r="AO1315" s="49" t="s">
        <v>1120</v>
      </c>
    </row>
    <row r="1316" spans="36:41" x14ac:dyDescent="0.25">
      <c r="AJ1316" s="151">
        <f t="shared" si="49"/>
        <v>612010103</v>
      </c>
      <c r="AL1316" s="49" t="s">
        <v>45</v>
      </c>
      <c r="AM1316" t="s">
        <v>556</v>
      </c>
      <c r="AN1316" s="151">
        <v>612010103</v>
      </c>
      <c r="AO1316" s="49" t="s">
        <v>1120</v>
      </c>
    </row>
    <row r="1317" spans="36:41" x14ac:dyDescent="0.25">
      <c r="AJ1317" s="151">
        <f t="shared" si="49"/>
        <v>612010104</v>
      </c>
      <c r="AL1317" s="49" t="s">
        <v>45</v>
      </c>
      <c r="AM1317" t="s">
        <v>557</v>
      </c>
      <c r="AN1317" s="151">
        <v>612010104</v>
      </c>
      <c r="AO1317" s="49" t="s">
        <v>1120</v>
      </c>
    </row>
    <row r="1318" spans="36:41" x14ac:dyDescent="0.25">
      <c r="AJ1318" s="151">
        <f t="shared" si="49"/>
        <v>612020101</v>
      </c>
      <c r="AL1318" s="49" t="s">
        <v>45</v>
      </c>
      <c r="AM1318" t="s">
        <v>558</v>
      </c>
      <c r="AN1318" s="151">
        <v>612020101</v>
      </c>
      <c r="AO1318" s="49" t="s">
        <v>1120</v>
      </c>
    </row>
    <row r="1319" spans="36:41" x14ac:dyDescent="0.25">
      <c r="AJ1319" s="151">
        <f t="shared" si="49"/>
        <v>612020102</v>
      </c>
      <c r="AL1319" s="49" t="s">
        <v>45</v>
      </c>
      <c r="AM1319" t="s">
        <v>559</v>
      </c>
      <c r="AN1319" s="151">
        <v>612020102</v>
      </c>
      <c r="AO1319" s="49" t="s">
        <v>1120</v>
      </c>
    </row>
    <row r="1320" spans="36:41" x14ac:dyDescent="0.25">
      <c r="AJ1320" s="151">
        <f t="shared" si="49"/>
        <v>612020103</v>
      </c>
      <c r="AL1320" s="49" t="s">
        <v>45</v>
      </c>
      <c r="AM1320" t="s">
        <v>560</v>
      </c>
      <c r="AN1320" s="151">
        <v>612020103</v>
      </c>
      <c r="AO1320" s="49" t="s">
        <v>1120</v>
      </c>
    </row>
    <row r="1321" spans="36:41" x14ac:dyDescent="0.25">
      <c r="AJ1321" s="151">
        <f t="shared" si="49"/>
        <v>612020104</v>
      </c>
      <c r="AL1321" s="49" t="s">
        <v>45</v>
      </c>
      <c r="AM1321" t="s">
        <v>561</v>
      </c>
      <c r="AN1321" s="151">
        <v>612020104</v>
      </c>
      <c r="AO1321" s="49" t="s">
        <v>1120</v>
      </c>
    </row>
    <row r="1322" spans="36:41" x14ac:dyDescent="0.25">
      <c r="AJ1322" s="151">
        <f t="shared" si="49"/>
        <v>612020105</v>
      </c>
      <c r="AL1322" s="49" t="s">
        <v>45</v>
      </c>
      <c r="AM1322" t="s">
        <v>562</v>
      </c>
      <c r="AN1322" s="151">
        <v>612020105</v>
      </c>
      <c r="AO1322" s="49" t="s">
        <v>1120</v>
      </c>
    </row>
    <row r="1323" spans="36:41" x14ac:dyDescent="0.25">
      <c r="AJ1323" s="151">
        <f t="shared" si="49"/>
        <v>612020106</v>
      </c>
      <c r="AL1323" s="49" t="s">
        <v>45</v>
      </c>
      <c r="AM1323" t="s">
        <v>1260</v>
      </c>
      <c r="AN1323" s="151">
        <v>612020106</v>
      </c>
      <c r="AO1323" s="49" t="s">
        <v>1120</v>
      </c>
    </row>
    <row r="1324" spans="36:41" x14ac:dyDescent="0.25">
      <c r="AJ1324" s="151">
        <f t="shared" si="49"/>
        <v>612030101</v>
      </c>
      <c r="AL1324" s="49" t="s">
        <v>45</v>
      </c>
      <c r="AM1324" t="s">
        <v>563</v>
      </c>
      <c r="AN1324" s="151">
        <v>612030101</v>
      </c>
      <c r="AO1324" s="49" t="s">
        <v>1120</v>
      </c>
    </row>
    <row r="1325" spans="36:41" x14ac:dyDescent="0.25">
      <c r="AJ1325" s="151">
        <f t="shared" si="49"/>
        <v>612030102</v>
      </c>
      <c r="AL1325" s="49" t="s">
        <v>45</v>
      </c>
      <c r="AM1325" t="s">
        <v>564</v>
      </c>
      <c r="AN1325" s="151">
        <v>612030102</v>
      </c>
      <c r="AO1325" s="49" t="s">
        <v>1120</v>
      </c>
    </row>
    <row r="1326" spans="36:41" x14ac:dyDescent="0.25">
      <c r="AJ1326" s="151">
        <f t="shared" si="49"/>
        <v>612030103</v>
      </c>
      <c r="AL1326" s="49" t="s">
        <v>45</v>
      </c>
      <c r="AM1326" t="s">
        <v>565</v>
      </c>
      <c r="AN1326" s="151">
        <v>612030103</v>
      </c>
      <c r="AO1326" s="49" t="s">
        <v>1120</v>
      </c>
    </row>
    <row r="1327" spans="36:41" x14ac:dyDescent="0.25">
      <c r="AJ1327" s="151">
        <f t="shared" si="49"/>
        <v>612030104</v>
      </c>
      <c r="AL1327" s="49" t="s">
        <v>45</v>
      </c>
      <c r="AM1327" t="s">
        <v>73</v>
      </c>
      <c r="AN1327" s="151">
        <v>612030104</v>
      </c>
      <c r="AO1327" s="49" t="s">
        <v>1120</v>
      </c>
    </row>
    <row r="1328" spans="36:41" x14ac:dyDescent="0.25">
      <c r="AJ1328" s="151">
        <f t="shared" si="49"/>
        <v>612030105</v>
      </c>
      <c r="AL1328" s="49" t="s">
        <v>45</v>
      </c>
      <c r="AM1328" t="s">
        <v>35</v>
      </c>
      <c r="AN1328" s="151">
        <v>612030105</v>
      </c>
      <c r="AO1328" s="49" t="s">
        <v>1120</v>
      </c>
    </row>
    <row r="1329" spans="36:41" x14ac:dyDescent="0.25">
      <c r="AJ1329" s="151">
        <f t="shared" si="49"/>
        <v>612030106</v>
      </c>
      <c r="AL1329" s="49" t="s">
        <v>45</v>
      </c>
      <c r="AM1329" t="s">
        <v>566</v>
      </c>
      <c r="AN1329" s="151">
        <v>612030106</v>
      </c>
      <c r="AO1329" s="49" t="s">
        <v>1120</v>
      </c>
    </row>
    <row r="1330" spans="36:41" x14ac:dyDescent="0.25">
      <c r="AJ1330" s="151">
        <f t="shared" si="49"/>
        <v>612030107</v>
      </c>
      <c r="AL1330" s="49" t="s">
        <v>45</v>
      </c>
      <c r="AM1330" t="s">
        <v>567</v>
      </c>
      <c r="AN1330" s="151">
        <v>612030107</v>
      </c>
      <c r="AO1330" s="49" t="s">
        <v>1120</v>
      </c>
    </row>
    <row r="1331" spans="36:41" x14ac:dyDescent="0.25">
      <c r="AJ1331" s="151">
        <f t="shared" si="49"/>
        <v>612030108</v>
      </c>
      <c r="AL1331" s="49" t="s">
        <v>45</v>
      </c>
      <c r="AM1331" t="s">
        <v>568</v>
      </c>
      <c r="AN1331" s="151">
        <v>612030108</v>
      </c>
      <c r="AO1331" s="49" t="s">
        <v>1120</v>
      </c>
    </row>
    <row r="1332" spans="36:41" x14ac:dyDescent="0.25">
      <c r="AJ1332" s="151">
        <f t="shared" si="49"/>
        <v>612040101</v>
      </c>
      <c r="AL1332" s="49" t="s">
        <v>45</v>
      </c>
      <c r="AM1332" t="s">
        <v>569</v>
      </c>
      <c r="AN1332" s="151">
        <v>612040101</v>
      </c>
      <c r="AO1332" s="49" t="s">
        <v>1120</v>
      </c>
    </row>
    <row r="1333" spans="36:41" x14ac:dyDescent="0.25">
      <c r="AJ1333" s="151">
        <f t="shared" si="49"/>
        <v>612040102</v>
      </c>
      <c r="AL1333" s="49" t="s">
        <v>45</v>
      </c>
      <c r="AM1333" t="s">
        <v>570</v>
      </c>
      <c r="AN1333" s="151">
        <v>612040102</v>
      </c>
      <c r="AO1333" s="49" t="s">
        <v>1120</v>
      </c>
    </row>
    <row r="1334" spans="36:41" x14ac:dyDescent="0.25">
      <c r="AJ1334" s="151">
        <f t="shared" si="49"/>
        <v>612040103</v>
      </c>
      <c r="AL1334" s="49" t="s">
        <v>45</v>
      </c>
      <c r="AM1334" t="s">
        <v>571</v>
      </c>
      <c r="AN1334" s="151">
        <v>612040103</v>
      </c>
      <c r="AO1334" s="49" t="s">
        <v>1120</v>
      </c>
    </row>
    <row r="1335" spans="36:41" x14ac:dyDescent="0.25">
      <c r="AJ1335" s="151">
        <f t="shared" si="49"/>
        <v>612050101</v>
      </c>
      <c r="AL1335" s="49" t="s">
        <v>45</v>
      </c>
      <c r="AM1335" t="s">
        <v>917</v>
      </c>
      <c r="AN1335" s="151">
        <v>612050101</v>
      </c>
      <c r="AO1335" s="49" t="s">
        <v>1120</v>
      </c>
    </row>
    <row r="1336" spans="36:41" x14ac:dyDescent="0.25">
      <c r="AJ1336" s="151">
        <f t="shared" si="49"/>
        <v>612050102</v>
      </c>
      <c r="AL1336" s="49" t="s">
        <v>45</v>
      </c>
      <c r="AM1336" t="s">
        <v>918</v>
      </c>
      <c r="AN1336" s="151">
        <v>612050102</v>
      </c>
      <c r="AO1336" s="49" t="s">
        <v>1120</v>
      </c>
    </row>
    <row r="1337" spans="36:41" x14ac:dyDescent="0.25">
      <c r="AJ1337" s="151">
        <f t="shared" si="49"/>
        <v>612050103</v>
      </c>
      <c r="AL1337" s="49" t="s">
        <v>45</v>
      </c>
      <c r="AM1337" t="s">
        <v>1268</v>
      </c>
      <c r="AN1337" s="151">
        <v>612050103</v>
      </c>
      <c r="AO1337" s="49" t="s">
        <v>1120</v>
      </c>
    </row>
    <row r="1338" spans="36:41" x14ac:dyDescent="0.25">
      <c r="AJ1338" s="151">
        <f t="shared" si="49"/>
        <v>612060101</v>
      </c>
      <c r="AL1338" s="49" t="s">
        <v>45</v>
      </c>
      <c r="AM1338" t="s">
        <v>919</v>
      </c>
      <c r="AN1338" s="151">
        <v>612060101</v>
      </c>
      <c r="AO1338" s="49" t="s">
        <v>1120</v>
      </c>
    </row>
    <row r="1339" spans="36:41" x14ac:dyDescent="0.25">
      <c r="AJ1339" s="151">
        <f t="shared" si="49"/>
        <v>612060102</v>
      </c>
      <c r="AL1339" s="49" t="s">
        <v>45</v>
      </c>
      <c r="AM1339" t="s">
        <v>572</v>
      </c>
      <c r="AN1339" s="151">
        <v>612060102</v>
      </c>
      <c r="AO1339" s="49" t="s">
        <v>1120</v>
      </c>
    </row>
    <row r="1340" spans="36:41" x14ac:dyDescent="0.25">
      <c r="AJ1340" s="151">
        <f t="shared" si="49"/>
        <v>612060103</v>
      </c>
      <c r="AL1340" s="49" t="s">
        <v>45</v>
      </c>
      <c r="AM1340" t="s">
        <v>1269</v>
      </c>
      <c r="AN1340" s="151">
        <v>612060103</v>
      </c>
      <c r="AO1340" s="49" t="s">
        <v>1120</v>
      </c>
    </row>
    <row r="1341" spans="36:41" x14ac:dyDescent="0.25">
      <c r="AJ1341" s="151">
        <f t="shared" si="49"/>
        <v>612070101</v>
      </c>
      <c r="AL1341" s="49" t="s">
        <v>45</v>
      </c>
      <c r="AM1341" t="s">
        <v>573</v>
      </c>
      <c r="AN1341" s="151">
        <v>612070101</v>
      </c>
      <c r="AO1341" s="49" t="s">
        <v>1120</v>
      </c>
    </row>
    <row r="1342" spans="36:41" x14ac:dyDescent="0.25">
      <c r="AJ1342" s="151">
        <f t="shared" si="49"/>
        <v>612070102</v>
      </c>
      <c r="AL1342" s="49" t="s">
        <v>45</v>
      </c>
      <c r="AM1342" t="s">
        <v>574</v>
      </c>
      <c r="AN1342" s="151">
        <v>612070102</v>
      </c>
      <c r="AO1342" s="49" t="s">
        <v>1120</v>
      </c>
    </row>
    <row r="1343" spans="36:41" x14ac:dyDescent="0.25">
      <c r="AJ1343" s="151">
        <f t="shared" si="49"/>
        <v>612070103</v>
      </c>
      <c r="AL1343" s="49" t="s">
        <v>45</v>
      </c>
      <c r="AM1343" t="s">
        <v>1272</v>
      </c>
      <c r="AN1343" s="151">
        <v>612070103</v>
      </c>
      <c r="AO1343" s="49" t="s">
        <v>1120</v>
      </c>
    </row>
    <row r="1344" spans="36:41" x14ac:dyDescent="0.25">
      <c r="AJ1344" s="151">
        <f t="shared" si="49"/>
        <v>612070104</v>
      </c>
      <c r="AL1344" s="49" t="s">
        <v>45</v>
      </c>
      <c r="AM1344" t="s">
        <v>1273</v>
      </c>
      <c r="AN1344" s="151">
        <v>612070104</v>
      </c>
      <c r="AO1344" s="49" t="s">
        <v>1120</v>
      </c>
    </row>
    <row r="1345" spans="36:41" x14ac:dyDescent="0.25">
      <c r="AJ1345" s="151">
        <f t="shared" si="49"/>
        <v>612070105</v>
      </c>
      <c r="AL1345" s="49" t="s">
        <v>45</v>
      </c>
      <c r="AM1345" t="s">
        <v>575</v>
      </c>
      <c r="AN1345" s="151">
        <v>612070105</v>
      </c>
      <c r="AO1345" s="49" t="s">
        <v>1120</v>
      </c>
    </row>
    <row r="1346" spans="36:41" x14ac:dyDescent="0.25">
      <c r="AJ1346" s="151">
        <f t="shared" si="49"/>
        <v>611060102</v>
      </c>
      <c r="AL1346" s="49" t="s">
        <v>45</v>
      </c>
      <c r="AM1346" t="s">
        <v>925</v>
      </c>
      <c r="AN1346" s="151">
        <v>611060102</v>
      </c>
      <c r="AO1346" s="49" t="s">
        <v>1127</v>
      </c>
    </row>
    <row r="1347" spans="36:41" x14ac:dyDescent="0.25">
      <c r="AJ1347" s="151">
        <f t="shared" si="49"/>
        <v>912010103</v>
      </c>
      <c r="AL1347" s="49" t="s">
        <v>34</v>
      </c>
      <c r="AM1347" t="s">
        <v>591</v>
      </c>
      <c r="AN1347" s="151">
        <v>912010103</v>
      </c>
      <c r="AO1347" s="49" t="s">
        <v>327</v>
      </c>
    </row>
    <row r="1348" spans="36:41" x14ac:dyDescent="0.25">
      <c r="AJ1348" s="151">
        <f t="shared" si="49"/>
        <v>912010202</v>
      </c>
      <c r="AL1348" s="49" t="s">
        <v>34</v>
      </c>
      <c r="AM1348" t="s">
        <v>593</v>
      </c>
      <c r="AN1348" s="151">
        <v>912010202</v>
      </c>
      <c r="AO1348" s="49" t="s">
        <v>327</v>
      </c>
    </row>
    <row r="1349" spans="36:41" x14ac:dyDescent="0.25">
      <c r="AJ1349" s="151">
        <f t="shared" si="49"/>
        <v>912020101</v>
      </c>
      <c r="AL1349" s="49" t="s">
        <v>34</v>
      </c>
      <c r="AM1349" t="s">
        <v>594</v>
      </c>
      <c r="AN1349" s="151">
        <v>912020101</v>
      </c>
      <c r="AO1349" s="49" t="s">
        <v>327</v>
      </c>
    </row>
    <row r="1350" spans="36:41" x14ac:dyDescent="0.25">
      <c r="AJ1350" s="151">
        <f t="shared" si="49"/>
        <v>912020201</v>
      </c>
      <c r="AL1350" s="49" t="s">
        <v>34</v>
      </c>
      <c r="AM1350" t="s">
        <v>595</v>
      </c>
      <c r="AN1350" s="151">
        <v>912020201</v>
      </c>
      <c r="AO1350" s="49" t="s">
        <v>327</v>
      </c>
    </row>
    <row r="1351" spans="36:41" x14ac:dyDescent="0.25">
      <c r="AJ1351" s="151">
        <f t="shared" ref="AJ1351:AJ1414" si="50">$AN1351</f>
        <v>912020202</v>
      </c>
      <c r="AL1351" s="49" t="s">
        <v>34</v>
      </c>
      <c r="AM1351" t="s">
        <v>596</v>
      </c>
      <c r="AN1351" s="151">
        <v>912020202</v>
      </c>
      <c r="AO1351" s="49" t="s">
        <v>327</v>
      </c>
    </row>
    <row r="1352" spans="36:41" x14ac:dyDescent="0.25">
      <c r="AJ1352" s="151">
        <f t="shared" si="50"/>
        <v>912020203</v>
      </c>
      <c r="AL1352" s="49" t="s">
        <v>34</v>
      </c>
      <c r="AM1352" t="s">
        <v>597</v>
      </c>
      <c r="AN1352" s="151">
        <v>912020203</v>
      </c>
      <c r="AO1352" s="49" t="s">
        <v>327</v>
      </c>
    </row>
    <row r="1353" spans="36:41" x14ac:dyDescent="0.25">
      <c r="AJ1353" s="151">
        <f t="shared" si="50"/>
        <v>912020208</v>
      </c>
      <c r="AL1353" s="49" t="s">
        <v>34</v>
      </c>
      <c r="AM1353" t="s">
        <v>598</v>
      </c>
      <c r="AN1353" s="151">
        <v>912020208</v>
      </c>
      <c r="AO1353" s="49" t="s">
        <v>327</v>
      </c>
    </row>
    <row r="1354" spans="36:41" x14ac:dyDescent="0.25">
      <c r="AJ1354" s="151">
        <f t="shared" si="50"/>
        <v>912020209</v>
      </c>
      <c r="AL1354" s="49" t="s">
        <v>34</v>
      </c>
      <c r="AM1354" t="s">
        <v>599</v>
      </c>
      <c r="AN1354" s="151">
        <v>912020209</v>
      </c>
      <c r="AO1354" s="49" t="s">
        <v>327</v>
      </c>
    </row>
    <row r="1355" spans="36:41" x14ac:dyDescent="0.25">
      <c r="AJ1355" s="151">
        <f t="shared" si="50"/>
        <v>912020210</v>
      </c>
      <c r="AL1355" s="49" t="s">
        <v>34</v>
      </c>
      <c r="AM1355" t="s">
        <v>600</v>
      </c>
      <c r="AN1355" s="151">
        <v>912020210</v>
      </c>
      <c r="AO1355" s="49" t="s">
        <v>327</v>
      </c>
    </row>
    <row r="1356" spans="36:41" x14ac:dyDescent="0.25">
      <c r="AJ1356" s="151">
        <f t="shared" si="50"/>
        <v>912020216</v>
      </c>
      <c r="AL1356" s="49" t="s">
        <v>34</v>
      </c>
      <c r="AM1356" t="s">
        <v>601</v>
      </c>
      <c r="AN1356" s="151">
        <v>912020216</v>
      </c>
      <c r="AO1356" s="49" t="s">
        <v>327</v>
      </c>
    </row>
    <row r="1357" spans="36:41" x14ac:dyDescent="0.25">
      <c r="AJ1357" s="151">
        <f t="shared" si="50"/>
        <v>912020218</v>
      </c>
      <c r="AL1357" s="49" t="s">
        <v>34</v>
      </c>
      <c r="AM1357" t="s">
        <v>602</v>
      </c>
      <c r="AN1357" s="151">
        <v>912020218</v>
      </c>
      <c r="AO1357" s="49" t="s">
        <v>327</v>
      </c>
    </row>
    <row r="1358" spans="36:41" x14ac:dyDescent="0.25">
      <c r="AJ1358" s="151">
        <f t="shared" si="50"/>
        <v>912020226</v>
      </c>
      <c r="AL1358" s="49" t="s">
        <v>34</v>
      </c>
      <c r="AM1358" t="s">
        <v>1443</v>
      </c>
      <c r="AN1358" s="151">
        <v>912020226</v>
      </c>
      <c r="AO1358" s="49" t="s">
        <v>327</v>
      </c>
    </row>
    <row r="1359" spans="36:41" x14ac:dyDescent="0.25">
      <c r="AJ1359" s="151">
        <f t="shared" si="50"/>
        <v>912020228</v>
      </c>
      <c r="AL1359" s="49" t="s">
        <v>34</v>
      </c>
      <c r="AM1359" t="s">
        <v>603</v>
      </c>
      <c r="AN1359" s="151">
        <v>912020228</v>
      </c>
      <c r="AO1359" s="49" t="s">
        <v>327</v>
      </c>
    </row>
    <row r="1360" spans="36:41" x14ac:dyDescent="0.25">
      <c r="AJ1360" s="151">
        <f t="shared" si="50"/>
        <v>912020229</v>
      </c>
      <c r="AL1360" s="49" t="s">
        <v>34</v>
      </c>
      <c r="AM1360" t="s">
        <v>604</v>
      </c>
      <c r="AN1360" s="151">
        <v>912020229</v>
      </c>
      <c r="AO1360" s="49" t="s">
        <v>327</v>
      </c>
    </row>
    <row r="1361" spans="36:41" x14ac:dyDescent="0.25">
      <c r="AJ1361" s="151">
        <f t="shared" si="50"/>
        <v>912020230</v>
      </c>
      <c r="AL1361" s="49" t="s">
        <v>34</v>
      </c>
      <c r="AM1361" t="s">
        <v>605</v>
      </c>
      <c r="AN1361" s="151">
        <v>912020230</v>
      </c>
      <c r="AO1361" s="49" t="s">
        <v>327</v>
      </c>
    </row>
    <row r="1362" spans="36:41" x14ac:dyDescent="0.25">
      <c r="AJ1362" s="151">
        <f t="shared" si="50"/>
        <v>912020301</v>
      </c>
      <c r="AL1362" s="49" t="s">
        <v>34</v>
      </c>
      <c r="AM1362" t="s">
        <v>606</v>
      </c>
      <c r="AN1362" s="151">
        <v>912020301</v>
      </c>
      <c r="AO1362" s="49" t="s">
        <v>327</v>
      </c>
    </row>
    <row r="1363" spans="36:41" x14ac:dyDescent="0.25">
      <c r="AJ1363" s="151">
        <f t="shared" si="50"/>
        <v>912020302</v>
      </c>
      <c r="AL1363" s="49" t="s">
        <v>34</v>
      </c>
      <c r="AM1363" t="s">
        <v>607</v>
      </c>
      <c r="AN1363" s="151">
        <v>912020302</v>
      </c>
      <c r="AO1363" s="49" t="s">
        <v>327</v>
      </c>
    </row>
    <row r="1364" spans="36:41" x14ac:dyDescent="0.25">
      <c r="AJ1364" s="151">
        <f t="shared" si="50"/>
        <v>912020401</v>
      </c>
      <c r="AL1364" s="49" t="s">
        <v>34</v>
      </c>
      <c r="AM1364" t="s">
        <v>608</v>
      </c>
      <c r="AN1364" s="151">
        <v>912020401</v>
      </c>
      <c r="AO1364" s="49" t="s">
        <v>327</v>
      </c>
    </row>
    <row r="1365" spans="36:41" x14ac:dyDescent="0.25">
      <c r="AJ1365" s="151">
        <f t="shared" si="50"/>
        <v>912020601</v>
      </c>
      <c r="AL1365" s="49" t="s">
        <v>34</v>
      </c>
      <c r="AM1365" t="s">
        <v>609</v>
      </c>
      <c r="AN1365" s="151">
        <v>912020601</v>
      </c>
      <c r="AO1365" s="49" t="s">
        <v>327</v>
      </c>
    </row>
    <row r="1366" spans="36:41" x14ac:dyDescent="0.25">
      <c r="AJ1366" s="151">
        <f t="shared" si="50"/>
        <v>912020609</v>
      </c>
      <c r="AL1366" s="49" t="s">
        <v>34</v>
      </c>
      <c r="AM1366" t="s">
        <v>610</v>
      </c>
      <c r="AN1366" s="151">
        <v>912020609</v>
      </c>
      <c r="AO1366" s="49" t="s">
        <v>327</v>
      </c>
    </row>
    <row r="1367" spans="36:41" x14ac:dyDescent="0.25">
      <c r="AJ1367" s="151">
        <f t="shared" si="50"/>
        <v>912020701</v>
      </c>
      <c r="AL1367" s="49" t="s">
        <v>34</v>
      </c>
      <c r="AM1367" t="s">
        <v>611</v>
      </c>
      <c r="AN1367" s="151">
        <v>912020701</v>
      </c>
      <c r="AO1367" s="49" t="s">
        <v>327</v>
      </c>
    </row>
    <row r="1368" spans="36:41" x14ac:dyDescent="0.25">
      <c r="AJ1368" s="151">
        <f t="shared" si="50"/>
        <v>912020801</v>
      </c>
      <c r="AL1368" s="49" t="s">
        <v>34</v>
      </c>
      <c r="AM1368" t="s">
        <v>612</v>
      </c>
      <c r="AN1368" s="151">
        <v>912020801</v>
      </c>
      <c r="AO1368" s="49" t="s">
        <v>327</v>
      </c>
    </row>
    <row r="1369" spans="36:41" x14ac:dyDescent="0.25">
      <c r="AJ1369" s="151">
        <f t="shared" si="50"/>
        <v>912020901</v>
      </c>
      <c r="AL1369" s="49" t="s">
        <v>34</v>
      </c>
      <c r="AM1369" t="s">
        <v>613</v>
      </c>
      <c r="AN1369" s="151">
        <v>912020901</v>
      </c>
      <c r="AO1369" s="49" t="s">
        <v>327</v>
      </c>
    </row>
    <row r="1370" spans="36:41" x14ac:dyDescent="0.25">
      <c r="AJ1370" s="151">
        <f t="shared" si="50"/>
        <v>912021001</v>
      </c>
      <c r="AL1370" s="49" t="s">
        <v>34</v>
      </c>
      <c r="AM1370" t="s">
        <v>614</v>
      </c>
      <c r="AN1370" s="151">
        <v>912021001</v>
      </c>
      <c r="AO1370" s="49" t="s">
        <v>327</v>
      </c>
    </row>
    <row r="1371" spans="36:41" x14ac:dyDescent="0.25">
      <c r="AJ1371" s="151">
        <f t="shared" si="50"/>
        <v>912021101</v>
      </c>
      <c r="AL1371" s="49" t="s">
        <v>34</v>
      </c>
      <c r="AM1371" t="s">
        <v>63</v>
      </c>
      <c r="AN1371" s="151">
        <v>912021101</v>
      </c>
      <c r="AO1371" s="49" t="s">
        <v>327</v>
      </c>
    </row>
    <row r="1372" spans="36:41" x14ac:dyDescent="0.25">
      <c r="AJ1372" s="151">
        <f t="shared" si="50"/>
        <v>912021201</v>
      </c>
      <c r="AL1372" s="49" t="s">
        <v>34</v>
      </c>
      <c r="AM1372" t="s">
        <v>615</v>
      </c>
      <c r="AN1372" s="151">
        <v>912021201</v>
      </c>
      <c r="AO1372" s="49" t="s">
        <v>327</v>
      </c>
    </row>
    <row r="1373" spans="36:41" x14ac:dyDescent="0.25">
      <c r="AJ1373" s="151">
        <f t="shared" si="50"/>
        <v>912021301</v>
      </c>
      <c r="AL1373" s="49" t="s">
        <v>34</v>
      </c>
      <c r="AM1373" t="s">
        <v>616</v>
      </c>
      <c r="AN1373" s="151">
        <v>912021301</v>
      </c>
      <c r="AO1373" s="49" t="s">
        <v>327</v>
      </c>
    </row>
    <row r="1374" spans="36:41" x14ac:dyDescent="0.25">
      <c r="AJ1374" s="151">
        <f t="shared" si="50"/>
        <v>912021401</v>
      </c>
      <c r="AL1374" s="49" t="s">
        <v>34</v>
      </c>
      <c r="AM1374" t="s">
        <v>617</v>
      </c>
      <c r="AN1374" s="151">
        <v>912021401</v>
      </c>
      <c r="AO1374" s="49" t="s">
        <v>327</v>
      </c>
    </row>
    <row r="1375" spans="36:41" x14ac:dyDescent="0.25">
      <c r="AJ1375" s="151">
        <f t="shared" si="50"/>
        <v>912021502</v>
      </c>
      <c r="AL1375" s="49" t="s">
        <v>34</v>
      </c>
      <c r="AM1375" t="s">
        <v>618</v>
      </c>
      <c r="AN1375" s="151">
        <v>912021502</v>
      </c>
      <c r="AO1375" s="49" t="s">
        <v>327</v>
      </c>
    </row>
    <row r="1376" spans="36:41" x14ac:dyDescent="0.25">
      <c r="AJ1376" s="151">
        <f t="shared" si="50"/>
        <v>912021601</v>
      </c>
      <c r="AL1376" s="49" t="s">
        <v>34</v>
      </c>
      <c r="AM1376" t="s">
        <v>620</v>
      </c>
      <c r="AN1376" s="151">
        <v>912021601</v>
      </c>
      <c r="AO1376" s="49" t="s">
        <v>327</v>
      </c>
    </row>
    <row r="1377" spans="36:41" x14ac:dyDescent="0.25">
      <c r="AJ1377" s="151">
        <f t="shared" si="50"/>
        <v>912021701</v>
      </c>
      <c r="AL1377" s="49" t="s">
        <v>34</v>
      </c>
      <c r="AM1377" t="s">
        <v>67</v>
      </c>
      <c r="AN1377" s="151">
        <v>912021701</v>
      </c>
      <c r="AO1377" s="49" t="s">
        <v>327</v>
      </c>
    </row>
    <row r="1378" spans="36:41" x14ac:dyDescent="0.25">
      <c r="AJ1378" s="151">
        <f t="shared" si="50"/>
        <v>912021705</v>
      </c>
      <c r="AL1378" s="49" t="s">
        <v>34</v>
      </c>
      <c r="AM1378" t="s">
        <v>624</v>
      </c>
      <c r="AN1378" s="151">
        <v>912021705</v>
      </c>
      <c r="AO1378" s="49" t="s">
        <v>327</v>
      </c>
    </row>
    <row r="1379" spans="36:41" x14ac:dyDescent="0.25">
      <c r="AJ1379" s="151">
        <f t="shared" si="50"/>
        <v>912021706</v>
      </c>
      <c r="AL1379" s="49" t="s">
        <v>34</v>
      </c>
      <c r="AM1379" t="s">
        <v>625</v>
      </c>
      <c r="AN1379" s="151">
        <v>912021706</v>
      </c>
      <c r="AO1379" s="49" t="s">
        <v>327</v>
      </c>
    </row>
    <row r="1380" spans="36:41" x14ac:dyDescent="0.25">
      <c r="AJ1380" s="151">
        <f t="shared" si="50"/>
        <v>912021707</v>
      </c>
      <c r="AL1380" s="49" t="s">
        <v>34</v>
      </c>
      <c r="AM1380" t="s">
        <v>626</v>
      </c>
      <c r="AN1380" s="151">
        <v>912021707</v>
      </c>
      <c r="AO1380" s="49" t="s">
        <v>327</v>
      </c>
    </row>
    <row r="1381" spans="36:41" x14ac:dyDescent="0.25">
      <c r="AJ1381" s="151">
        <f t="shared" si="50"/>
        <v>912021708</v>
      </c>
      <c r="AL1381" s="49" t="s">
        <v>34</v>
      </c>
      <c r="AM1381" t="s">
        <v>627</v>
      </c>
      <c r="AN1381" s="151">
        <v>912021708</v>
      </c>
      <c r="AO1381" s="49" t="s">
        <v>327</v>
      </c>
    </row>
    <row r="1382" spans="36:41" x14ac:dyDescent="0.25">
      <c r="AJ1382" s="151">
        <f t="shared" si="50"/>
        <v>912021709</v>
      </c>
      <c r="AL1382" s="49" t="s">
        <v>34</v>
      </c>
      <c r="AM1382" t="s">
        <v>930</v>
      </c>
      <c r="AN1382" s="151">
        <v>912021709</v>
      </c>
      <c r="AO1382" s="49" t="s">
        <v>327</v>
      </c>
    </row>
    <row r="1383" spans="36:41" x14ac:dyDescent="0.25">
      <c r="AJ1383" s="151">
        <f t="shared" si="50"/>
        <v>912021710</v>
      </c>
      <c r="AL1383" s="49" t="s">
        <v>34</v>
      </c>
      <c r="AM1383" t="s">
        <v>628</v>
      </c>
      <c r="AN1383" s="151">
        <v>912021710</v>
      </c>
      <c r="AO1383" s="49" t="s">
        <v>327</v>
      </c>
    </row>
    <row r="1384" spans="36:41" x14ac:dyDescent="0.25">
      <c r="AJ1384" s="151">
        <f t="shared" si="50"/>
        <v>912021711</v>
      </c>
      <c r="AL1384" s="49" t="s">
        <v>34</v>
      </c>
      <c r="AM1384" t="s">
        <v>629</v>
      </c>
      <c r="AN1384" s="151">
        <v>912021711</v>
      </c>
      <c r="AO1384" s="49" t="s">
        <v>327</v>
      </c>
    </row>
    <row r="1385" spans="36:41" x14ac:dyDescent="0.25">
      <c r="AJ1385" s="151">
        <f t="shared" si="50"/>
        <v>912021712</v>
      </c>
      <c r="AL1385" s="49" t="s">
        <v>34</v>
      </c>
      <c r="AM1385" t="s">
        <v>630</v>
      </c>
      <c r="AN1385" s="151">
        <v>912021712</v>
      </c>
      <c r="AO1385" s="49" t="s">
        <v>327</v>
      </c>
    </row>
    <row r="1386" spans="36:41" x14ac:dyDescent="0.25">
      <c r="AJ1386" s="151">
        <f t="shared" si="50"/>
        <v>912021713</v>
      </c>
      <c r="AL1386" s="49" t="s">
        <v>34</v>
      </c>
      <c r="AM1386" t="s">
        <v>631</v>
      </c>
      <c r="AN1386" s="151">
        <v>912021713</v>
      </c>
      <c r="AO1386" s="49" t="s">
        <v>327</v>
      </c>
    </row>
    <row r="1387" spans="36:41" x14ac:dyDescent="0.25">
      <c r="AJ1387" s="151">
        <f t="shared" si="50"/>
        <v>912021801</v>
      </c>
      <c r="AL1387" s="49" t="s">
        <v>34</v>
      </c>
      <c r="AM1387" t="s">
        <v>632</v>
      </c>
      <c r="AN1387" s="151">
        <v>912021801</v>
      </c>
      <c r="AO1387" s="49" t="s">
        <v>327</v>
      </c>
    </row>
    <row r="1388" spans="36:41" x14ac:dyDescent="0.25">
      <c r="AJ1388" s="151">
        <f t="shared" si="50"/>
        <v>912021802</v>
      </c>
      <c r="AL1388" s="49" t="s">
        <v>34</v>
      </c>
      <c r="AM1388" t="s">
        <v>633</v>
      </c>
      <c r="AN1388" s="151">
        <v>912021802</v>
      </c>
      <c r="AO1388" s="49" t="s">
        <v>327</v>
      </c>
    </row>
    <row r="1389" spans="36:41" x14ac:dyDescent="0.25">
      <c r="AJ1389" s="151">
        <f t="shared" si="50"/>
        <v>912021803</v>
      </c>
      <c r="AL1389" s="49" t="s">
        <v>34</v>
      </c>
      <c r="AM1389" t="s">
        <v>634</v>
      </c>
      <c r="AN1389" s="151">
        <v>912021803</v>
      </c>
      <c r="AO1389" s="49" t="s">
        <v>327</v>
      </c>
    </row>
    <row r="1390" spans="36:41" x14ac:dyDescent="0.25">
      <c r="AJ1390" s="151">
        <f t="shared" si="50"/>
        <v>912021804</v>
      </c>
      <c r="AL1390" s="49" t="s">
        <v>34</v>
      </c>
      <c r="AM1390" t="s">
        <v>635</v>
      </c>
      <c r="AN1390" s="151">
        <v>912021804</v>
      </c>
      <c r="AO1390" s="49" t="s">
        <v>327</v>
      </c>
    </row>
    <row r="1391" spans="36:41" x14ac:dyDescent="0.25">
      <c r="AJ1391" s="151">
        <f t="shared" si="50"/>
        <v>912021805</v>
      </c>
      <c r="AL1391" s="49" t="s">
        <v>34</v>
      </c>
      <c r="AM1391" t="s">
        <v>636</v>
      </c>
      <c r="AN1391" s="151">
        <v>912021805</v>
      </c>
      <c r="AO1391" s="49" t="s">
        <v>327</v>
      </c>
    </row>
    <row r="1392" spans="36:41" x14ac:dyDescent="0.25">
      <c r="AJ1392" s="151">
        <f t="shared" si="50"/>
        <v>912021806</v>
      </c>
      <c r="AL1392" s="49" t="s">
        <v>34</v>
      </c>
      <c r="AM1392" t="s">
        <v>637</v>
      </c>
      <c r="AN1392" s="151">
        <v>912021806</v>
      </c>
      <c r="AO1392" s="49" t="s">
        <v>327</v>
      </c>
    </row>
    <row r="1393" spans="36:41" x14ac:dyDescent="0.25">
      <c r="AJ1393" s="151">
        <f t="shared" si="50"/>
        <v>912021807</v>
      </c>
      <c r="AL1393" s="49" t="s">
        <v>34</v>
      </c>
      <c r="AM1393" t="s">
        <v>638</v>
      </c>
      <c r="AN1393" s="151">
        <v>912021807</v>
      </c>
      <c r="AO1393" s="49" t="s">
        <v>327</v>
      </c>
    </row>
    <row r="1394" spans="36:41" x14ac:dyDescent="0.25">
      <c r="AJ1394" s="151">
        <f t="shared" si="50"/>
        <v>912021808</v>
      </c>
      <c r="AL1394" s="49" t="s">
        <v>34</v>
      </c>
      <c r="AM1394" t="s">
        <v>639</v>
      </c>
      <c r="AN1394" s="151">
        <v>912021808</v>
      </c>
      <c r="AO1394" s="49" t="s">
        <v>327</v>
      </c>
    </row>
    <row r="1395" spans="36:41" x14ac:dyDescent="0.25">
      <c r="AJ1395" s="151">
        <f t="shared" si="50"/>
        <v>912021809</v>
      </c>
      <c r="AL1395" s="49" t="s">
        <v>34</v>
      </c>
      <c r="AM1395" t="s">
        <v>640</v>
      </c>
      <c r="AN1395" s="151">
        <v>912021809</v>
      </c>
      <c r="AO1395" s="49" t="s">
        <v>327</v>
      </c>
    </row>
    <row r="1396" spans="36:41" x14ac:dyDescent="0.25">
      <c r="AJ1396" s="151">
        <f t="shared" si="50"/>
        <v>912021810</v>
      </c>
      <c r="AL1396" s="49" t="s">
        <v>34</v>
      </c>
      <c r="AM1396" t="s">
        <v>641</v>
      </c>
      <c r="AN1396" s="151">
        <v>912021810</v>
      </c>
      <c r="AO1396" s="49" t="s">
        <v>327</v>
      </c>
    </row>
    <row r="1397" spans="36:41" x14ac:dyDescent="0.25">
      <c r="AJ1397" s="151">
        <f t="shared" si="50"/>
        <v>912021811</v>
      </c>
      <c r="AL1397" s="49" t="s">
        <v>34</v>
      </c>
      <c r="AM1397" t="s">
        <v>642</v>
      </c>
      <c r="AN1397" s="151">
        <v>912021811</v>
      </c>
      <c r="AO1397" s="49" t="s">
        <v>327</v>
      </c>
    </row>
    <row r="1398" spans="36:41" x14ac:dyDescent="0.25">
      <c r="AJ1398" s="151">
        <f t="shared" si="50"/>
        <v>912021901</v>
      </c>
      <c r="AL1398" s="49" t="s">
        <v>34</v>
      </c>
      <c r="AM1398" t="s">
        <v>643</v>
      </c>
      <c r="AN1398" s="151">
        <v>912021901</v>
      </c>
      <c r="AO1398" s="49" t="s">
        <v>327</v>
      </c>
    </row>
    <row r="1399" spans="36:41" x14ac:dyDescent="0.25">
      <c r="AJ1399" s="151">
        <f t="shared" si="50"/>
        <v>912022001</v>
      </c>
      <c r="AL1399" s="49" t="s">
        <v>34</v>
      </c>
      <c r="AM1399" t="s">
        <v>621</v>
      </c>
      <c r="AN1399" s="151">
        <v>912022001</v>
      </c>
      <c r="AO1399" s="49" t="s">
        <v>327</v>
      </c>
    </row>
    <row r="1400" spans="36:41" x14ac:dyDescent="0.25">
      <c r="AJ1400" s="151">
        <f t="shared" si="50"/>
        <v>912022101</v>
      </c>
      <c r="AL1400" s="49" t="s">
        <v>34</v>
      </c>
      <c r="AM1400" t="s">
        <v>622</v>
      </c>
      <c r="AN1400" s="151">
        <v>912022101</v>
      </c>
      <c r="AO1400" s="49" t="s">
        <v>327</v>
      </c>
    </row>
    <row r="1401" spans="36:41" x14ac:dyDescent="0.25">
      <c r="AJ1401" s="151">
        <f t="shared" si="50"/>
        <v>912022201</v>
      </c>
      <c r="AL1401" s="49" t="s">
        <v>34</v>
      </c>
      <c r="AM1401" t="s">
        <v>623</v>
      </c>
      <c r="AN1401" s="151">
        <v>912022201</v>
      </c>
      <c r="AO1401" s="49" t="s">
        <v>327</v>
      </c>
    </row>
    <row r="1402" spans="36:41" x14ac:dyDescent="0.25">
      <c r="AJ1402" s="151">
        <f t="shared" si="50"/>
        <v>912030101</v>
      </c>
      <c r="AL1402" s="49" t="s">
        <v>34</v>
      </c>
      <c r="AM1402" t="s">
        <v>644</v>
      </c>
      <c r="AN1402" s="151">
        <v>912030101</v>
      </c>
      <c r="AO1402" s="49" t="s">
        <v>327</v>
      </c>
    </row>
    <row r="1403" spans="36:41" x14ac:dyDescent="0.25">
      <c r="AJ1403" s="151">
        <f t="shared" si="50"/>
        <v>912030201</v>
      </c>
      <c r="AL1403" s="49" t="s">
        <v>34</v>
      </c>
      <c r="AM1403" t="s">
        <v>69</v>
      </c>
      <c r="AN1403" s="151">
        <v>912030201</v>
      </c>
      <c r="AO1403" s="49" t="s">
        <v>327</v>
      </c>
    </row>
    <row r="1404" spans="36:41" x14ac:dyDescent="0.25">
      <c r="AJ1404" s="151">
        <f t="shared" si="50"/>
        <v>912030302</v>
      </c>
      <c r="AL1404" s="49" t="s">
        <v>34</v>
      </c>
      <c r="AM1404" t="s">
        <v>645</v>
      </c>
      <c r="AN1404" s="151">
        <v>912030302</v>
      </c>
      <c r="AO1404" s="49" t="s">
        <v>327</v>
      </c>
    </row>
    <row r="1405" spans="36:41" x14ac:dyDescent="0.25">
      <c r="AJ1405" s="151">
        <f t="shared" si="50"/>
        <v>912030401</v>
      </c>
      <c r="AL1405" s="49" t="s">
        <v>34</v>
      </c>
      <c r="AM1405" t="s">
        <v>646</v>
      </c>
      <c r="AN1405" s="151">
        <v>912030401</v>
      </c>
      <c r="AO1405" s="49" t="s">
        <v>327</v>
      </c>
    </row>
    <row r="1406" spans="36:41" x14ac:dyDescent="0.25">
      <c r="AJ1406" s="151">
        <f t="shared" si="50"/>
        <v>912030501</v>
      </c>
      <c r="AL1406" s="49" t="s">
        <v>34</v>
      </c>
      <c r="AM1406" t="s">
        <v>647</v>
      </c>
      <c r="AN1406" s="151">
        <v>912030501</v>
      </c>
      <c r="AO1406" s="49" t="s">
        <v>327</v>
      </c>
    </row>
    <row r="1407" spans="36:41" x14ac:dyDescent="0.25">
      <c r="AJ1407" s="151">
        <f t="shared" si="50"/>
        <v>912030601</v>
      </c>
      <c r="AL1407" s="49" t="s">
        <v>34</v>
      </c>
      <c r="AM1407" t="s">
        <v>648</v>
      </c>
      <c r="AN1407" s="151">
        <v>912030601</v>
      </c>
      <c r="AO1407" s="49" t="s">
        <v>327</v>
      </c>
    </row>
    <row r="1408" spans="36:41" x14ac:dyDescent="0.25">
      <c r="AJ1408" s="151">
        <f t="shared" si="50"/>
        <v>912030701</v>
      </c>
      <c r="AL1408" s="49" t="s">
        <v>34</v>
      </c>
      <c r="AM1408" t="s">
        <v>649</v>
      </c>
      <c r="AN1408" s="151">
        <v>912030701</v>
      </c>
      <c r="AO1408" s="49" t="s">
        <v>327</v>
      </c>
    </row>
    <row r="1409" spans="36:41" x14ac:dyDescent="0.25">
      <c r="AJ1409" s="151">
        <f t="shared" si="50"/>
        <v>912030801</v>
      </c>
      <c r="AL1409" s="49" t="s">
        <v>34</v>
      </c>
      <c r="AM1409" t="s">
        <v>650</v>
      </c>
      <c r="AN1409" s="151">
        <v>912030801</v>
      </c>
      <c r="AO1409" s="49" t="s">
        <v>327</v>
      </c>
    </row>
    <row r="1410" spans="36:41" x14ac:dyDescent="0.25">
      <c r="AJ1410" s="151">
        <f t="shared" si="50"/>
        <v>912031001</v>
      </c>
      <c r="AL1410" s="49" t="s">
        <v>34</v>
      </c>
      <c r="AM1410" t="s">
        <v>70</v>
      </c>
      <c r="AN1410" s="151">
        <v>912031001</v>
      </c>
      <c r="AO1410" s="149" t="s">
        <v>327</v>
      </c>
    </row>
    <row r="1411" spans="36:41" x14ac:dyDescent="0.25">
      <c r="AJ1411" s="151">
        <f t="shared" si="50"/>
        <v>912031002</v>
      </c>
      <c r="AL1411" s="49" t="s">
        <v>34</v>
      </c>
      <c r="AM1411" t="s">
        <v>651</v>
      </c>
      <c r="AN1411" s="151">
        <v>912031002</v>
      </c>
      <c r="AO1411" s="149" t="s">
        <v>327</v>
      </c>
    </row>
    <row r="1412" spans="36:41" x14ac:dyDescent="0.25">
      <c r="AJ1412" s="151">
        <f t="shared" si="50"/>
        <v>912031007</v>
      </c>
      <c r="AL1412" s="49" t="s">
        <v>34</v>
      </c>
      <c r="AM1412" t="s">
        <v>652</v>
      </c>
      <c r="AN1412" s="151">
        <v>912031007</v>
      </c>
      <c r="AO1412" s="49" t="s">
        <v>327</v>
      </c>
    </row>
    <row r="1413" spans="36:41" x14ac:dyDescent="0.25">
      <c r="AJ1413" s="151">
        <f t="shared" si="50"/>
        <v>912031101</v>
      </c>
      <c r="AL1413" s="49" t="s">
        <v>34</v>
      </c>
      <c r="AM1413" t="s">
        <v>1278</v>
      </c>
      <c r="AN1413" s="151">
        <v>912031101</v>
      </c>
      <c r="AO1413" s="49" t="s">
        <v>327</v>
      </c>
    </row>
    <row r="1414" spans="36:41" x14ac:dyDescent="0.25">
      <c r="AJ1414" s="151">
        <f t="shared" si="50"/>
        <v>912031201</v>
      </c>
      <c r="AL1414" s="49" t="s">
        <v>34</v>
      </c>
      <c r="AM1414" t="s">
        <v>653</v>
      </c>
      <c r="AN1414" s="151">
        <v>912031201</v>
      </c>
      <c r="AO1414" s="49" t="s">
        <v>327</v>
      </c>
    </row>
    <row r="1415" spans="36:41" x14ac:dyDescent="0.25">
      <c r="AJ1415" s="151">
        <f t="shared" ref="AJ1415:AJ1470" si="51">$AN1415</f>
        <v>912031301</v>
      </c>
      <c r="AL1415" s="49" t="s">
        <v>34</v>
      </c>
      <c r="AM1415" t="s">
        <v>654</v>
      </c>
      <c r="AN1415" s="151">
        <v>912031301</v>
      </c>
      <c r="AO1415" s="49" t="s">
        <v>327</v>
      </c>
    </row>
    <row r="1416" spans="36:41" x14ac:dyDescent="0.25">
      <c r="AJ1416" s="151">
        <f t="shared" si="51"/>
        <v>912031305</v>
      </c>
      <c r="AL1416" s="49" t="s">
        <v>34</v>
      </c>
      <c r="AM1416" t="s">
        <v>1444</v>
      </c>
      <c r="AN1416" s="151">
        <v>912031305</v>
      </c>
      <c r="AO1416" s="49" t="s">
        <v>327</v>
      </c>
    </row>
    <row r="1417" spans="36:41" x14ac:dyDescent="0.25">
      <c r="AJ1417" s="151">
        <f t="shared" si="51"/>
        <v>912031401</v>
      </c>
      <c r="AL1417" s="49" t="s">
        <v>34</v>
      </c>
      <c r="AM1417" t="s">
        <v>112</v>
      </c>
      <c r="AN1417" s="151">
        <v>912031401</v>
      </c>
      <c r="AO1417" s="49" t="s">
        <v>327</v>
      </c>
    </row>
    <row r="1418" spans="36:41" x14ac:dyDescent="0.25">
      <c r="AJ1418" s="151">
        <f t="shared" si="51"/>
        <v>912031411</v>
      </c>
      <c r="AL1418" s="49" t="s">
        <v>34</v>
      </c>
      <c r="AM1418" t="s">
        <v>931</v>
      </c>
      <c r="AN1418" s="151">
        <v>912031411</v>
      </c>
      <c r="AO1418" s="49" t="s">
        <v>327</v>
      </c>
    </row>
    <row r="1419" spans="36:41" x14ac:dyDescent="0.25">
      <c r="AJ1419" s="151">
        <f t="shared" si="51"/>
        <v>912031412</v>
      </c>
      <c r="AL1419" s="49" t="s">
        <v>34</v>
      </c>
      <c r="AM1419" t="s">
        <v>655</v>
      </c>
      <c r="AN1419" s="151">
        <v>912031412</v>
      </c>
      <c r="AO1419" s="49" t="s">
        <v>327</v>
      </c>
    </row>
    <row r="1420" spans="36:41" x14ac:dyDescent="0.25">
      <c r="AJ1420" s="151">
        <f t="shared" si="51"/>
        <v>912031501</v>
      </c>
      <c r="AL1420" s="49" t="s">
        <v>34</v>
      </c>
      <c r="AM1420" t="s">
        <v>157</v>
      </c>
      <c r="AN1420" s="151">
        <v>912031501</v>
      </c>
      <c r="AO1420" s="49" t="s">
        <v>327</v>
      </c>
    </row>
    <row r="1421" spans="36:41" x14ac:dyDescent="0.25">
      <c r="AJ1421" s="151">
        <f t="shared" si="51"/>
        <v>912031502</v>
      </c>
      <c r="AL1421" s="49" t="s">
        <v>34</v>
      </c>
      <c r="AM1421" t="s">
        <v>656</v>
      </c>
      <c r="AN1421" s="151">
        <v>912031502</v>
      </c>
      <c r="AO1421" s="49" t="s">
        <v>327</v>
      </c>
    </row>
    <row r="1422" spans="36:41" x14ac:dyDescent="0.25">
      <c r="AJ1422" s="151">
        <f t="shared" si="51"/>
        <v>912031503</v>
      </c>
      <c r="AL1422" s="49" t="s">
        <v>34</v>
      </c>
      <c r="AM1422" t="s">
        <v>657</v>
      </c>
      <c r="AN1422" s="151">
        <v>912031503</v>
      </c>
      <c r="AO1422" s="49" t="s">
        <v>327</v>
      </c>
    </row>
    <row r="1423" spans="36:41" x14ac:dyDescent="0.25">
      <c r="AJ1423" s="151">
        <f t="shared" si="51"/>
        <v>912031504</v>
      </c>
      <c r="AL1423" s="49" t="s">
        <v>34</v>
      </c>
      <c r="AM1423" t="s">
        <v>658</v>
      </c>
      <c r="AN1423" s="151">
        <v>912031504</v>
      </c>
      <c r="AO1423" s="49" t="s">
        <v>327</v>
      </c>
    </row>
    <row r="1424" spans="36:41" x14ac:dyDescent="0.25">
      <c r="AJ1424" s="151">
        <f t="shared" si="51"/>
        <v>912031601</v>
      </c>
      <c r="AL1424" s="49" t="s">
        <v>34</v>
      </c>
      <c r="AM1424" t="s">
        <v>65</v>
      </c>
      <c r="AN1424" s="151">
        <v>912031601</v>
      </c>
      <c r="AO1424" s="49" t="s">
        <v>327</v>
      </c>
    </row>
    <row r="1425" spans="36:41" x14ac:dyDescent="0.25">
      <c r="AJ1425" s="151">
        <f t="shared" si="51"/>
        <v>912031604</v>
      </c>
      <c r="AL1425" s="49" t="s">
        <v>34</v>
      </c>
      <c r="AM1425" t="s">
        <v>1445</v>
      </c>
      <c r="AN1425" s="151">
        <v>912031604</v>
      </c>
      <c r="AO1425" s="49" t="s">
        <v>327</v>
      </c>
    </row>
    <row r="1426" spans="36:41" x14ac:dyDescent="0.25">
      <c r="AJ1426" s="151">
        <f t="shared" si="51"/>
        <v>912031701</v>
      </c>
      <c r="AL1426" s="49" t="s">
        <v>34</v>
      </c>
      <c r="AM1426" t="s">
        <v>659</v>
      </c>
      <c r="AN1426" s="151">
        <v>912031701</v>
      </c>
      <c r="AO1426" s="49" t="s">
        <v>327</v>
      </c>
    </row>
    <row r="1427" spans="36:41" x14ac:dyDescent="0.25">
      <c r="AJ1427" s="151">
        <f t="shared" si="51"/>
        <v>912031801</v>
      </c>
      <c r="AL1427" s="49" t="s">
        <v>34</v>
      </c>
      <c r="AM1427" t="s">
        <v>660</v>
      </c>
      <c r="AN1427" s="151">
        <v>912031801</v>
      </c>
      <c r="AO1427" s="49" t="s">
        <v>327</v>
      </c>
    </row>
    <row r="1428" spans="36:41" x14ac:dyDescent="0.25">
      <c r="AJ1428" s="151">
        <f t="shared" si="51"/>
        <v>912031901</v>
      </c>
      <c r="AL1428" s="49" t="s">
        <v>34</v>
      </c>
      <c r="AM1428" t="s">
        <v>661</v>
      </c>
      <c r="AN1428" s="151">
        <v>912031901</v>
      </c>
      <c r="AO1428" s="49" t="s">
        <v>327</v>
      </c>
    </row>
    <row r="1429" spans="36:41" x14ac:dyDescent="0.25">
      <c r="AJ1429" s="151">
        <f t="shared" si="51"/>
        <v>912031907</v>
      </c>
      <c r="AL1429" s="49" t="s">
        <v>34</v>
      </c>
      <c r="AM1429" t="s">
        <v>662</v>
      </c>
      <c r="AN1429" s="151">
        <v>912031907</v>
      </c>
      <c r="AO1429" s="49" t="s">
        <v>327</v>
      </c>
    </row>
    <row r="1430" spans="36:41" x14ac:dyDescent="0.25">
      <c r="AJ1430" s="151">
        <f t="shared" si="51"/>
        <v>912032001</v>
      </c>
      <c r="AL1430" s="49" t="s">
        <v>34</v>
      </c>
      <c r="AM1430" t="s">
        <v>663</v>
      </c>
      <c r="AN1430" s="151">
        <v>912032001</v>
      </c>
      <c r="AO1430" s="49" t="s">
        <v>327</v>
      </c>
    </row>
    <row r="1431" spans="36:41" x14ac:dyDescent="0.25">
      <c r="AJ1431" s="151">
        <f t="shared" si="51"/>
        <v>912032101</v>
      </c>
      <c r="AL1431" s="49" t="s">
        <v>34</v>
      </c>
      <c r="AM1431" t="s">
        <v>664</v>
      </c>
      <c r="AN1431" s="151">
        <v>912032101</v>
      </c>
      <c r="AO1431" s="49" t="s">
        <v>327</v>
      </c>
    </row>
    <row r="1432" spans="36:41" x14ac:dyDescent="0.25">
      <c r="AJ1432" s="151">
        <f t="shared" si="51"/>
        <v>912032201</v>
      </c>
      <c r="AL1432" s="49" t="s">
        <v>34</v>
      </c>
      <c r="AM1432" t="s">
        <v>665</v>
      </c>
      <c r="AN1432" s="151">
        <v>912032201</v>
      </c>
      <c r="AO1432" s="49" t="s">
        <v>327</v>
      </c>
    </row>
    <row r="1433" spans="36:41" x14ac:dyDescent="0.25">
      <c r="AJ1433" s="151">
        <f t="shared" si="51"/>
        <v>912032301</v>
      </c>
      <c r="AL1433" s="49" t="s">
        <v>34</v>
      </c>
      <c r="AM1433" t="s">
        <v>666</v>
      </c>
      <c r="AN1433" s="151">
        <v>912032301</v>
      </c>
      <c r="AO1433" s="49" t="s">
        <v>327</v>
      </c>
    </row>
    <row r="1434" spans="36:41" x14ac:dyDescent="0.25">
      <c r="AJ1434" s="151">
        <f t="shared" si="51"/>
        <v>912032401</v>
      </c>
      <c r="AL1434" s="49" t="s">
        <v>34</v>
      </c>
      <c r="AM1434" t="s">
        <v>667</v>
      </c>
      <c r="AN1434" s="151">
        <v>912032401</v>
      </c>
      <c r="AO1434" s="49" t="s">
        <v>327</v>
      </c>
    </row>
    <row r="1435" spans="36:41" x14ac:dyDescent="0.25">
      <c r="AJ1435" s="151">
        <f t="shared" si="51"/>
        <v>912032501</v>
      </c>
      <c r="AL1435" s="49" t="s">
        <v>34</v>
      </c>
      <c r="AM1435" t="s">
        <v>64</v>
      </c>
      <c r="AN1435" s="151">
        <v>912032501</v>
      </c>
      <c r="AO1435" s="49" t="s">
        <v>327</v>
      </c>
    </row>
    <row r="1436" spans="36:41" x14ac:dyDescent="0.25">
      <c r="AJ1436" s="151">
        <f t="shared" si="51"/>
        <v>912032502</v>
      </c>
      <c r="AL1436" s="49" t="s">
        <v>34</v>
      </c>
      <c r="AM1436" t="s">
        <v>668</v>
      </c>
      <c r="AN1436" s="151">
        <v>912032502</v>
      </c>
      <c r="AO1436" s="49" t="s">
        <v>327</v>
      </c>
    </row>
    <row r="1437" spans="36:41" x14ac:dyDescent="0.25">
      <c r="AJ1437" s="151">
        <f t="shared" si="51"/>
        <v>912032505</v>
      </c>
      <c r="AL1437" s="49" t="s">
        <v>34</v>
      </c>
      <c r="AM1437" t="s">
        <v>669</v>
      </c>
      <c r="AN1437" s="151">
        <v>912032505</v>
      </c>
      <c r="AO1437" s="49" t="s">
        <v>327</v>
      </c>
    </row>
    <row r="1438" spans="36:41" x14ac:dyDescent="0.25">
      <c r="AJ1438" s="151">
        <f t="shared" si="51"/>
        <v>912032509</v>
      </c>
      <c r="AL1438" s="49" t="s">
        <v>34</v>
      </c>
      <c r="AM1438" t="s">
        <v>670</v>
      </c>
      <c r="AN1438" s="151">
        <v>912032509</v>
      </c>
      <c r="AO1438" s="49" t="s">
        <v>327</v>
      </c>
    </row>
    <row r="1439" spans="36:41" x14ac:dyDescent="0.25">
      <c r="AJ1439" s="151">
        <f t="shared" si="51"/>
        <v>912032518</v>
      </c>
      <c r="AL1439" s="49" t="s">
        <v>34</v>
      </c>
      <c r="AM1439" t="s">
        <v>671</v>
      </c>
      <c r="AN1439" s="151">
        <v>912032518</v>
      </c>
      <c r="AO1439" s="49" t="s">
        <v>327</v>
      </c>
    </row>
    <row r="1440" spans="36:41" x14ac:dyDescent="0.25">
      <c r="AJ1440" s="151">
        <f t="shared" si="51"/>
        <v>912040101</v>
      </c>
      <c r="AL1440" s="49" t="s">
        <v>34</v>
      </c>
      <c r="AM1440" t="s">
        <v>672</v>
      </c>
      <c r="AN1440" s="151">
        <v>912040101</v>
      </c>
      <c r="AO1440" s="49" t="s">
        <v>327</v>
      </c>
    </row>
    <row r="1441" spans="36:41" x14ac:dyDescent="0.25">
      <c r="AJ1441" s="151">
        <f t="shared" si="51"/>
        <v>912040102</v>
      </c>
      <c r="AL1441" s="49" t="s">
        <v>34</v>
      </c>
      <c r="AM1441" t="s">
        <v>673</v>
      </c>
      <c r="AN1441" s="151">
        <v>912040102</v>
      </c>
      <c r="AO1441" s="49" t="s">
        <v>327</v>
      </c>
    </row>
    <row r="1442" spans="36:41" x14ac:dyDescent="0.25">
      <c r="AJ1442" s="151">
        <f t="shared" si="51"/>
        <v>912040110</v>
      </c>
      <c r="AL1442" s="49" t="s">
        <v>34</v>
      </c>
      <c r="AM1442" t="s">
        <v>674</v>
      </c>
      <c r="AN1442" s="151">
        <v>912040110</v>
      </c>
      <c r="AO1442" s="49" t="s">
        <v>327</v>
      </c>
    </row>
    <row r="1443" spans="36:41" x14ac:dyDescent="0.25">
      <c r="AJ1443" s="151">
        <f t="shared" si="51"/>
        <v>912050101</v>
      </c>
      <c r="AL1443" s="49" t="s">
        <v>34</v>
      </c>
      <c r="AM1443" t="s">
        <v>675</v>
      </c>
      <c r="AN1443" s="151">
        <v>912050101</v>
      </c>
      <c r="AO1443" s="49" t="s">
        <v>327</v>
      </c>
    </row>
    <row r="1444" spans="36:41" x14ac:dyDescent="0.25">
      <c r="AJ1444" s="151">
        <f t="shared" si="51"/>
        <v>912050201</v>
      </c>
      <c r="AL1444" s="49" t="s">
        <v>34</v>
      </c>
      <c r="AM1444" t="s">
        <v>68</v>
      </c>
      <c r="AN1444" s="151">
        <v>912050201</v>
      </c>
      <c r="AO1444" s="49" t="s">
        <v>327</v>
      </c>
    </row>
    <row r="1445" spans="36:41" x14ac:dyDescent="0.25">
      <c r="AJ1445" s="151">
        <f t="shared" si="51"/>
        <v>912050301</v>
      </c>
      <c r="AL1445" s="49" t="s">
        <v>34</v>
      </c>
      <c r="AM1445" t="s">
        <v>71</v>
      </c>
      <c r="AN1445" s="151">
        <v>912050301</v>
      </c>
      <c r="AO1445" s="49" t="s">
        <v>327</v>
      </c>
    </row>
    <row r="1446" spans="36:41" x14ac:dyDescent="0.25">
      <c r="AJ1446" s="151">
        <f t="shared" si="51"/>
        <v>912050401</v>
      </c>
      <c r="AL1446" s="49" t="s">
        <v>34</v>
      </c>
      <c r="AM1446" t="s">
        <v>66</v>
      </c>
      <c r="AN1446" s="151">
        <v>912050401</v>
      </c>
      <c r="AO1446" s="49" t="s">
        <v>327</v>
      </c>
    </row>
    <row r="1447" spans="36:41" x14ac:dyDescent="0.25">
      <c r="AJ1447" s="151">
        <f t="shared" si="51"/>
        <v>912050415</v>
      </c>
      <c r="AL1447" s="49" t="s">
        <v>34</v>
      </c>
      <c r="AM1447" t="s">
        <v>676</v>
      </c>
      <c r="AN1447" s="151">
        <v>912050415</v>
      </c>
      <c r="AO1447" s="49" t="s">
        <v>327</v>
      </c>
    </row>
    <row r="1448" spans="36:41" x14ac:dyDescent="0.25">
      <c r="AJ1448" s="151">
        <f t="shared" si="51"/>
        <v>912070101</v>
      </c>
      <c r="AL1448" s="49" t="s">
        <v>34</v>
      </c>
      <c r="AM1448" t="s">
        <v>677</v>
      </c>
      <c r="AN1448" s="151">
        <v>912070101</v>
      </c>
      <c r="AO1448" s="49" t="s">
        <v>327</v>
      </c>
    </row>
    <row r="1449" spans="36:41" x14ac:dyDescent="0.25">
      <c r="AJ1449" s="151">
        <f t="shared" si="51"/>
        <v>912080102</v>
      </c>
      <c r="AL1449" s="49" t="s">
        <v>34</v>
      </c>
      <c r="AM1449" t="s">
        <v>678</v>
      </c>
      <c r="AN1449" s="151">
        <v>912080102</v>
      </c>
      <c r="AO1449" s="49" t="s">
        <v>327</v>
      </c>
    </row>
    <row r="1450" spans="36:41" x14ac:dyDescent="0.25">
      <c r="AJ1450" s="151">
        <f t="shared" si="51"/>
        <v>912080103</v>
      </c>
      <c r="AL1450" s="49" t="s">
        <v>34</v>
      </c>
      <c r="AM1450" t="s">
        <v>588</v>
      </c>
      <c r="AN1450" s="151">
        <v>912080103</v>
      </c>
      <c r="AO1450" s="49" t="s">
        <v>327</v>
      </c>
    </row>
    <row r="1451" spans="36:41" x14ac:dyDescent="0.25">
      <c r="AJ1451" s="151">
        <f t="shared" si="51"/>
        <v>912080104</v>
      </c>
      <c r="AL1451" s="49" t="s">
        <v>34</v>
      </c>
      <c r="AM1451" t="s">
        <v>589</v>
      </c>
      <c r="AN1451" s="151">
        <v>912080104</v>
      </c>
      <c r="AO1451" s="49" t="s">
        <v>327</v>
      </c>
    </row>
    <row r="1452" spans="36:41" x14ac:dyDescent="0.25">
      <c r="AJ1452" s="151">
        <f t="shared" si="51"/>
        <v>912080105</v>
      </c>
      <c r="AL1452" s="49" t="s">
        <v>34</v>
      </c>
      <c r="AM1452" t="s">
        <v>590</v>
      </c>
      <c r="AN1452" s="151">
        <v>912080105</v>
      </c>
      <c r="AO1452" s="49" t="s">
        <v>327</v>
      </c>
    </row>
    <row r="1453" spans="36:41" x14ac:dyDescent="0.25">
      <c r="AJ1453" s="151">
        <f t="shared" si="51"/>
        <v>912080106</v>
      </c>
      <c r="AL1453" s="49" t="s">
        <v>34</v>
      </c>
      <c r="AM1453" t="s">
        <v>619</v>
      </c>
      <c r="AN1453" s="151">
        <v>912080106</v>
      </c>
      <c r="AO1453" s="49" t="s">
        <v>327</v>
      </c>
    </row>
    <row r="1454" spans="36:41" x14ac:dyDescent="0.25">
      <c r="AJ1454" s="151">
        <f t="shared" si="51"/>
        <v>912080107</v>
      </c>
      <c r="AL1454" s="49" t="s">
        <v>34</v>
      </c>
      <c r="AM1454" t="s">
        <v>592</v>
      </c>
      <c r="AN1454" s="151">
        <v>912080107</v>
      </c>
      <c r="AO1454" s="49" t="s">
        <v>327</v>
      </c>
    </row>
    <row r="1455" spans="36:41" x14ac:dyDescent="0.25">
      <c r="AJ1455" s="151">
        <f t="shared" si="51"/>
        <v>912090101</v>
      </c>
      <c r="AL1455" s="49" t="s">
        <v>34</v>
      </c>
      <c r="AM1455" t="s">
        <v>886</v>
      </c>
      <c r="AN1455" s="151">
        <v>912090101</v>
      </c>
      <c r="AO1455" s="49" t="s">
        <v>327</v>
      </c>
    </row>
    <row r="1456" spans="36:41" x14ac:dyDescent="0.25">
      <c r="AJ1456" s="151">
        <f t="shared" si="51"/>
        <v>0</v>
      </c>
      <c r="AL1456" s="49"/>
    </row>
    <row r="1457" spans="36:38" x14ac:dyDescent="0.25">
      <c r="AJ1457" s="151">
        <f t="shared" si="51"/>
        <v>0</v>
      </c>
      <c r="AL1457" s="49"/>
    </row>
    <row r="1458" spans="36:38" x14ac:dyDescent="0.25">
      <c r="AJ1458" s="151">
        <f t="shared" si="51"/>
        <v>0</v>
      </c>
      <c r="AL1458" s="49"/>
    </row>
    <row r="1459" spans="36:38" x14ac:dyDescent="0.25">
      <c r="AJ1459" s="151">
        <f t="shared" si="51"/>
        <v>0</v>
      </c>
      <c r="AL1459" s="49"/>
    </row>
    <row r="1460" spans="36:38" x14ac:dyDescent="0.25">
      <c r="AJ1460" s="151">
        <f t="shared" si="51"/>
        <v>0</v>
      </c>
      <c r="AL1460" s="49"/>
    </row>
    <row r="1461" spans="36:38" x14ac:dyDescent="0.25">
      <c r="AJ1461" s="151">
        <f t="shared" si="51"/>
        <v>0</v>
      </c>
      <c r="AL1461" s="49"/>
    </row>
    <row r="1462" spans="36:38" x14ac:dyDescent="0.25">
      <c r="AJ1462" s="151">
        <f t="shared" si="51"/>
        <v>0</v>
      </c>
      <c r="AL1462" s="49"/>
    </row>
    <row r="1463" spans="36:38" x14ac:dyDescent="0.25">
      <c r="AJ1463" s="151">
        <f t="shared" si="51"/>
        <v>0</v>
      </c>
      <c r="AL1463" s="49"/>
    </row>
    <row r="1464" spans="36:38" x14ac:dyDescent="0.25">
      <c r="AJ1464" s="151">
        <f t="shared" si="51"/>
        <v>0</v>
      </c>
      <c r="AL1464" s="49"/>
    </row>
    <row r="1465" spans="36:38" x14ac:dyDescent="0.25">
      <c r="AJ1465" s="151">
        <f t="shared" si="51"/>
        <v>0</v>
      </c>
      <c r="AL1465" s="49"/>
    </row>
    <row r="1466" spans="36:38" x14ac:dyDescent="0.25">
      <c r="AJ1466" s="151">
        <f t="shared" si="51"/>
        <v>0</v>
      </c>
      <c r="AL1466" s="49"/>
    </row>
    <row r="1467" spans="36:38" x14ac:dyDescent="0.25">
      <c r="AJ1467" s="151">
        <f t="shared" si="51"/>
        <v>0</v>
      </c>
      <c r="AL1467" s="49"/>
    </row>
    <row r="1468" spans="36:38" x14ac:dyDescent="0.25">
      <c r="AJ1468" s="151">
        <f t="shared" si="51"/>
        <v>0</v>
      </c>
      <c r="AL1468" s="49"/>
    </row>
    <row r="1469" spans="36:38" x14ac:dyDescent="0.25">
      <c r="AJ1469" s="151">
        <f t="shared" si="51"/>
        <v>0</v>
      </c>
      <c r="AL1469" s="49"/>
    </row>
    <row r="1470" spans="36:38" x14ac:dyDescent="0.25">
      <c r="AJ1470" s="151">
        <f t="shared" si="51"/>
        <v>0</v>
      </c>
      <c r="AL1470" s="49"/>
    </row>
  </sheetData>
  <sheetProtection algorithmName="SHA-512" hashValue="5PpSJ3wyYaSlxekqKtQmVHG3GJogP+dun2hlw1olGjR9YWjvYPYQruRBbnbIrnzoi0fypbgeRz8VvpcxYZSuMw==" saltValue="84q9jun6soXw2if5Yvj7pg==" spinCount="100000" sheet="1" objects="1" scenarios="1"/>
  <mergeCells count="33">
    <mergeCell ref="A84:A109"/>
    <mergeCell ref="A110:A123"/>
    <mergeCell ref="I110:I123"/>
    <mergeCell ref="I84:I109"/>
    <mergeCell ref="A66:A77"/>
    <mergeCell ref="A78:A83"/>
    <mergeCell ref="I66:I77"/>
    <mergeCell ref="I78:I83"/>
    <mergeCell ref="I151:I163"/>
    <mergeCell ref="A124:A137"/>
    <mergeCell ref="A138:A150"/>
    <mergeCell ref="A151:A163"/>
    <mergeCell ref="I124:I137"/>
    <mergeCell ref="I138:I150"/>
    <mergeCell ref="W1:Y1"/>
    <mergeCell ref="D2:F2"/>
    <mergeCell ref="L2:N2"/>
    <mergeCell ref="D3:F3"/>
    <mergeCell ref="L3:N3"/>
    <mergeCell ref="Q1:U1"/>
    <mergeCell ref="C1:F1"/>
    <mergeCell ref="I1:I3"/>
    <mergeCell ref="J1:N1"/>
    <mergeCell ref="I4:I27"/>
    <mergeCell ref="A4:A27"/>
    <mergeCell ref="A38:A43"/>
    <mergeCell ref="A44:A54"/>
    <mergeCell ref="A55:A65"/>
    <mergeCell ref="A28:A37"/>
    <mergeCell ref="I28:I37"/>
    <mergeCell ref="I38:I43"/>
    <mergeCell ref="I44:I54"/>
    <mergeCell ref="I55:I65"/>
  </mergeCells>
  <conditionalFormatting sqref="R124:R163 R4:R29 R33:R109">
    <cfRule type="cellIs" dxfId="70" priority="617" stopIfTrue="1" operator="equal">
      <formula>0</formula>
    </cfRule>
    <cfRule type="containsErrors" dxfId="69" priority="618" stopIfTrue="1">
      <formula>ISERROR(R4)</formula>
    </cfRule>
  </conditionalFormatting>
  <conditionalFormatting sqref="U4:U29 U120:U163 U33:U106">
    <cfRule type="containsText" dxfId="68" priority="616" stopIfTrue="1" operator="containsText" text="YANLIŞ">
      <formula>NOT(ISERROR(SEARCH("YANLIŞ",U4)))</formula>
    </cfRule>
  </conditionalFormatting>
  <conditionalFormatting sqref="U118:U119">
    <cfRule type="containsText" dxfId="67" priority="517" stopIfTrue="1" operator="containsText" text="YANLIŞ">
      <formula>NOT(ISERROR(SEARCH("YANLIŞ",U118)))</formula>
    </cfRule>
  </conditionalFormatting>
  <conditionalFormatting sqref="U57:U60">
    <cfRule type="containsText" dxfId="66" priority="443" stopIfTrue="1" operator="containsText" text="YANLIŞ">
      <formula>NOT(ISERROR(SEARCH("YANLIŞ",U57)))</formula>
    </cfRule>
  </conditionalFormatting>
  <conditionalFormatting sqref="U106">
    <cfRule type="containsText" dxfId="65" priority="440" stopIfTrue="1" operator="containsText" text="YANLIŞ">
      <formula>NOT(ISERROR(SEARCH("YANLIŞ",U106)))</formula>
    </cfRule>
  </conditionalFormatting>
  <conditionalFormatting sqref="U102:U103">
    <cfRule type="containsText" dxfId="64" priority="398" stopIfTrue="1" operator="containsText" text="YANLIŞ">
      <formula>NOT(ISERROR(SEARCH("YANLIŞ",U102)))</formula>
    </cfRule>
  </conditionalFormatting>
  <conditionalFormatting sqref="U77:U80">
    <cfRule type="containsText" dxfId="63" priority="393" stopIfTrue="1" operator="containsText" text="YANLIŞ">
      <formula>NOT(ISERROR(SEARCH("YANLIŞ",U77)))</formula>
    </cfRule>
  </conditionalFormatting>
  <conditionalFormatting sqref="U70:U71">
    <cfRule type="containsText" dxfId="62" priority="390" stopIfTrue="1" operator="containsText" text="YANLIŞ">
      <formula>NOT(ISERROR(SEARCH("YANLIŞ",U70)))</formula>
    </cfRule>
  </conditionalFormatting>
  <conditionalFormatting sqref="U112 U114:U123">
    <cfRule type="containsText" dxfId="61" priority="389" stopIfTrue="1" operator="containsText" text="YANLIŞ">
      <formula>NOT(ISERROR(SEARCH("YANLIŞ",U112)))</formula>
    </cfRule>
  </conditionalFormatting>
  <conditionalFormatting sqref="R30:R32">
    <cfRule type="cellIs" dxfId="60" priority="385" stopIfTrue="1" operator="equal">
      <formula>0</formula>
    </cfRule>
    <cfRule type="containsErrors" dxfId="59" priority="386" stopIfTrue="1">
      <formula>ISERROR(R30)</formula>
    </cfRule>
  </conditionalFormatting>
  <conditionalFormatting sqref="U30:U32">
    <cfRule type="containsText" dxfId="58" priority="384" stopIfTrue="1" operator="containsText" text="YANLIŞ">
      <formula>NOT(ISERROR(SEARCH("YANLIŞ",U30)))</formula>
    </cfRule>
  </conditionalFormatting>
  <conditionalFormatting sqref="U114:U117">
    <cfRule type="containsText" dxfId="57" priority="375" stopIfTrue="1" operator="containsText" text="YANLIŞ">
      <formula>NOT(ISERROR(SEARCH("YANLIŞ",U114)))</formula>
    </cfRule>
  </conditionalFormatting>
  <conditionalFormatting sqref="U112">
    <cfRule type="containsText" dxfId="56" priority="374" stopIfTrue="1" operator="containsText" text="YANLIŞ">
      <formula>NOT(ISERROR(SEARCH("YANLIŞ",U112)))</formula>
    </cfRule>
  </conditionalFormatting>
  <conditionalFormatting sqref="C116:C163 C4:C107">
    <cfRule type="cellIs" dxfId="55" priority="351" operator="notEqual">
      <formula>B4</formula>
    </cfRule>
  </conditionalFormatting>
  <conditionalFormatting sqref="R45:R54">
    <cfRule type="cellIs" dxfId="54" priority="349" stopIfTrue="1" operator="equal">
      <formula>0</formula>
    </cfRule>
    <cfRule type="containsErrors" dxfId="53" priority="350" stopIfTrue="1">
      <formula>ISERROR(R45)</formula>
    </cfRule>
  </conditionalFormatting>
  <conditionalFormatting sqref="R85:R109">
    <cfRule type="cellIs" dxfId="52" priority="347" stopIfTrue="1" operator="equal">
      <formula>0</formula>
    </cfRule>
    <cfRule type="containsErrors" dxfId="51" priority="348" stopIfTrue="1">
      <formula>ISERROR(R85)</formula>
    </cfRule>
  </conditionalFormatting>
  <conditionalFormatting sqref="C108">
    <cfRule type="cellIs" dxfId="50" priority="333" operator="notEqual">
      <formula>B108</formula>
    </cfRule>
  </conditionalFormatting>
  <conditionalFormatting sqref="U107:U111">
    <cfRule type="containsText" dxfId="49" priority="331" stopIfTrue="1" operator="containsText" text="YANLIŞ">
      <formula>NOT(ISERROR(SEARCH("YANLIŞ",U107)))</formula>
    </cfRule>
  </conditionalFormatting>
  <conditionalFormatting sqref="U107:U111">
    <cfRule type="containsText" dxfId="48" priority="330" stopIfTrue="1" operator="containsText" text="YANLIŞ">
      <formula>NOT(ISERROR(SEARCH("YANLIŞ",U107)))</formula>
    </cfRule>
  </conditionalFormatting>
  <conditionalFormatting sqref="R110:R112 R114:R123">
    <cfRule type="cellIs" dxfId="47" priority="324" stopIfTrue="1" operator="equal">
      <formula>0</formula>
    </cfRule>
    <cfRule type="containsErrors" dxfId="46" priority="325" stopIfTrue="1">
      <formula>ISERROR(R110)</formula>
    </cfRule>
  </conditionalFormatting>
  <conditionalFormatting sqref="R110:R112 R114:R123">
    <cfRule type="cellIs" dxfId="45" priority="322" stopIfTrue="1" operator="equal">
      <formula>0</formula>
    </cfRule>
    <cfRule type="containsErrors" dxfId="44" priority="323" stopIfTrue="1">
      <formula>ISERROR(R110)</formula>
    </cfRule>
  </conditionalFormatting>
  <conditionalFormatting sqref="AN60:AN154">
    <cfRule type="duplicateValues" dxfId="43" priority="39" stopIfTrue="1"/>
  </conditionalFormatting>
  <conditionalFormatting sqref="AN60:AN154">
    <cfRule type="duplicateValues" dxfId="42" priority="40" stopIfTrue="1"/>
  </conditionalFormatting>
  <conditionalFormatting sqref="AM60:AM154">
    <cfRule type="duplicateValues" dxfId="41" priority="41" stopIfTrue="1"/>
  </conditionalFormatting>
  <conditionalFormatting sqref="AN1238:AN1245">
    <cfRule type="duplicateValues" dxfId="40" priority="37" stopIfTrue="1"/>
  </conditionalFormatting>
  <conditionalFormatting sqref="AN1238:AN1245">
    <cfRule type="duplicateValues" dxfId="39" priority="38" stopIfTrue="1"/>
  </conditionalFormatting>
  <conditionalFormatting sqref="AN1236">
    <cfRule type="duplicateValues" dxfId="38" priority="35" stopIfTrue="1"/>
  </conditionalFormatting>
  <conditionalFormatting sqref="AN1236">
    <cfRule type="duplicateValues" dxfId="37" priority="36" stopIfTrue="1"/>
  </conditionalFormatting>
  <conditionalFormatting sqref="AN1237">
    <cfRule type="duplicateValues" dxfId="36" priority="33" stopIfTrue="1"/>
  </conditionalFormatting>
  <conditionalFormatting sqref="AN1237">
    <cfRule type="duplicateValues" dxfId="35" priority="34" stopIfTrue="1"/>
  </conditionalFormatting>
  <conditionalFormatting sqref="AN1238:AN1239">
    <cfRule type="duplicateValues" dxfId="34" priority="31" stopIfTrue="1"/>
  </conditionalFormatting>
  <conditionalFormatting sqref="AN1238:AN1239">
    <cfRule type="duplicateValues" dxfId="33" priority="32" stopIfTrue="1"/>
  </conditionalFormatting>
  <conditionalFormatting sqref="AN1240">
    <cfRule type="duplicateValues" dxfId="32" priority="29" stopIfTrue="1"/>
  </conditionalFormatting>
  <conditionalFormatting sqref="AN1240">
    <cfRule type="duplicateValues" dxfId="31" priority="30" stopIfTrue="1"/>
  </conditionalFormatting>
  <conditionalFormatting sqref="AN1241:AN1245">
    <cfRule type="duplicateValues" dxfId="30" priority="27" stopIfTrue="1"/>
  </conditionalFormatting>
  <conditionalFormatting sqref="AN1241:AN1245">
    <cfRule type="duplicateValues" dxfId="29" priority="28" stopIfTrue="1"/>
  </conditionalFormatting>
  <conditionalFormatting sqref="AM1246:AM1449">
    <cfRule type="duplicateValues" dxfId="28" priority="25" stopIfTrue="1"/>
  </conditionalFormatting>
  <conditionalFormatting sqref="AN1246:AN1449">
    <cfRule type="duplicateValues" dxfId="27" priority="23" stopIfTrue="1"/>
  </conditionalFormatting>
  <conditionalFormatting sqref="AN1246:AN1449">
    <cfRule type="duplicateValues" dxfId="26" priority="24" stopIfTrue="1"/>
  </conditionalFormatting>
  <conditionalFormatting sqref="AN1246:AN1449">
    <cfRule type="duplicateValues" dxfId="25" priority="21" stopIfTrue="1"/>
  </conditionalFormatting>
  <conditionalFormatting sqref="AN1246:AN1449">
    <cfRule type="duplicateValues" dxfId="24" priority="22" stopIfTrue="1"/>
  </conditionalFormatting>
  <conditionalFormatting sqref="AN1246:AN1449">
    <cfRule type="duplicateValues" dxfId="23" priority="26" stopIfTrue="1"/>
  </conditionalFormatting>
  <conditionalFormatting sqref="AN1450">
    <cfRule type="duplicateValues" dxfId="22" priority="20" stopIfTrue="1"/>
  </conditionalFormatting>
  <conditionalFormatting sqref="AN1451">
    <cfRule type="duplicateValues" dxfId="21" priority="19" stopIfTrue="1"/>
  </conditionalFormatting>
  <conditionalFormatting sqref="AM1015:AM1019">
    <cfRule type="duplicateValues" dxfId="20" priority="18" stopIfTrue="1"/>
  </conditionalFormatting>
  <conditionalFormatting sqref="AM950:AM1085 AM1087:AM1139">
    <cfRule type="duplicateValues" dxfId="19" priority="17" stopIfTrue="1"/>
  </conditionalFormatting>
  <conditionalFormatting sqref="AM1086">
    <cfRule type="duplicateValues" dxfId="18" priority="15" stopIfTrue="1"/>
  </conditionalFormatting>
  <conditionalFormatting sqref="AN1086">
    <cfRule type="duplicateValues" dxfId="17" priority="16" stopIfTrue="1"/>
  </conditionalFormatting>
  <conditionalFormatting sqref="AM1086">
    <cfRule type="duplicateValues" dxfId="16" priority="14" stopIfTrue="1"/>
  </conditionalFormatting>
  <conditionalFormatting sqref="AN1453:AN1454">
    <cfRule type="duplicateValues" dxfId="15" priority="13" stopIfTrue="1"/>
  </conditionalFormatting>
  <conditionalFormatting sqref="AN1452">
    <cfRule type="duplicateValues" dxfId="14" priority="42" stopIfTrue="1"/>
  </conditionalFormatting>
  <conditionalFormatting sqref="AN1087:AN1245 AN483:AN1085">
    <cfRule type="duplicateValues" dxfId="13" priority="43" stopIfTrue="1"/>
  </conditionalFormatting>
  <conditionalFormatting sqref="AM4:AN1455">
    <cfRule type="duplicateValues" dxfId="12" priority="44" stopIfTrue="1"/>
  </conditionalFormatting>
  <conditionalFormatting sqref="AM1455">
    <cfRule type="duplicateValues" dxfId="11" priority="12" stopIfTrue="1"/>
  </conditionalFormatting>
  <conditionalFormatting sqref="AN1455">
    <cfRule type="duplicateValues" dxfId="10" priority="10" stopIfTrue="1"/>
  </conditionalFormatting>
  <conditionalFormatting sqref="AN1455">
    <cfRule type="duplicateValues" dxfId="9" priority="11" stopIfTrue="1"/>
  </conditionalFormatting>
  <conditionalFormatting sqref="C110">
    <cfRule type="cellIs" dxfId="8" priority="9" operator="notEqual">
      <formula>B110</formula>
    </cfRule>
  </conditionalFormatting>
  <conditionalFormatting sqref="C109:C110">
    <cfRule type="cellIs" dxfId="7" priority="8" operator="notEqual">
      <formula>B109</formula>
    </cfRule>
  </conditionalFormatting>
  <conditionalFormatting sqref="C111:C115">
    <cfRule type="cellIs" dxfId="6" priority="7" operator="notEqual">
      <formula>B111</formula>
    </cfRule>
  </conditionalFormatting>
  <conditionalFormatting sqref="U113">
    <cfRule type="containsText" dxfId="5" priority="6" stopIfTrue="1" operator="containsText" text="YANLIŞ">
      <formula>NOT(ISERROR(SEARCH("YANLIŞ",U113)))</formula>
    </cfRule>
  </conditionalFormatting>
  <conditionalFormatting sqref="U113">
    <cfRule type="containsText" dxfId="4" priority="5" stopIfTrue="1" operator="containsText" text="YANLIŞ">
      <formula>NOT(ISERROR(SEARCH("YANLIŞ",U113)))</formula>
    </cfRule>
  </conditionalFormatting>
  <conditionalFormatting sqref="R113">
    <cfRule type="cellIs" dxfId="3" priority="3" stopIfTrue="1" operator="equal">
      <formula>0</formula>
    </cfRule>
    <cfRule type="containsErrors" dxfId="2" priority="4" stopIfTrue="1">
      <formula>ISERROR(R113)</formula>
    </cfRule>
  </conditionalFormatting>
  <conditionalFormatting sqref="R113">
    <cfRule type="cellIs" dxfId="1" priority="1" stopIfTrue="1" operator="equal">
      <formula>0</formula>
    </cfRule>
    <cfRule type="containsErrors" dxfId="0" priority="2" stopIfTrue="1">
      <formula>ISERROR(R113)</formula>
    </cfRule>
  </conditionalFormatting>
  <pageMargins left="0.7" right="0.7" top="0.75" bottom="0.75" header="0.3" footer="0.3"/>
  <pageSetup paperSize="9" orientation="portrait" r:id="rId1"/>
  <ignoredErrors>
    <ignoredError sqref="S71:S83 S124:S163 S84:S108 S109:S110 U84:U108 U109:U110 S118:S123 U118:U123 S4 S5 S6:S31 S32 S33:S43 U4 U5 U6:U31 U32 U33:U43 S44 S45:S63 U44 U45:U63 S64 S65:S70 U64 U65:U70 U71:U83 U124:U163 T124:T163 T4:T43 R4:R43 U111 S111 U112:U117 R124:R163 R44:R83 T44:T79 T80:T83 R84:R123 T84:T123" evalError="1"/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13</vt:i4>
      </vt:variant>
    </vt:vector>
  </HeadingPairs>
  <TitlesOfParts>
    <vt:vector size="16" baseType="lpstr">
      <vt:lpstr>KAZANIMLAR</vt:lpstr>
      <vt:lpstr>CEVAP ANAHTARI</vt:lpstr>
      <vt:lpstr>DENEME_v2</vt:lpstr>
      <vt:lpstr>_01_EDEB</vt:lpstr>
      <vt:lpstr>_02_TAR1</vt:lpstr>
      <vt:lpstr>_03_COG1</vt:lpstr>
      <vt:lpstr>_04_TAR2</vt:lpstr>
      <vt:lpstr>_05_COG2</vt:lpstr>
      <vt:lpstr>_06_FEL1</vt:lpstr>
      <vt:lpstr>_07_DIN</vt:lpstr>
      <vt:lpstr>_09_MAT</vt:lpstr>
      <vt:lpstr>_10_GEO</vt:lpstr>
      <vt:lpstr>_11_FIZ</vt:lpstr>
      <vt:lpstr>_12_KIM</vt:lpstr>
      <vt:lpstr>_13_BIO</vt:lpstr>
      <vt:lpstr>'CEVAP ANAHTARI'!Yazdırma_Alanı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GS</cp:lastModifiedBy>
  <cp:lastPrinted>2022-03-05T11:42:09Z</cp:lastPrinted>
  <dcterms:created xsi:type="dcterms:W3CDTF">2014-11-26T09:05:55Z</dcterms:created>
  <dcterms:modified xsi:type="dcterms:W3CDTF">2022-03-05T11:42:13Z</dcterms:modified>
</cp:coreProperties>
</file>