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•04-11-20\21-22\VIP\VIP YKS DNM-7\VIP_TYT_Kurumsal_Den_Snv_7__(1.Oturum)\VIP_TYT_Kurumsal_Den_Snv_7__(1.Oturum)\"/>
    </mc:Choice>
  </mc:AlternateContent>
  <bookViews>
    <workbookView xWindow="0" yWindow="0" windowWidth="38400" windowHeight="17565" activeTab="2"/>
  </bookViews>
  <sheets>
    <sheet name="KAZANIMLAR" sheetId="4" r:id="rId1"/>
    <sheet name="CEVAP ANAHTARI" sheetId="5" r:id="rId2"/>
    <sheet name="DENEME_v2" sheetId="1" r:id="rId3"/>
  </sheets>
  <externalReferences>
    <externalReference r:id="rId4"/>
  </externalReferences>
  <definedNames>
    <definedName name="_01_TUR" localSheetId="1">[1]DENEME_v3!$E$4:$E$43</definedName>
    <definedName name="_01_TUR">DENEME_v2!$E$4:$E$43</definedName>
    <definedName name="_02_TAR" localSheetId="1">[1]DENEME_v3!$E$44:$E$48</definedName>
    <definedName name="_02_TAR">DENEME_v2!$E$44:$E$48</definedName>
    <definedName name="_03_COG" localSheetId="1">[1]DENEME_v3!$E$49:$E$53</definedName>
    <definedName name="_03_COG">DENEME_v2!$E$49:$E$53</definedName>
    <definedName name="_04_FEL1" localSheetId="1">[1]DENEME_v3!$E$54:$E$58</definedName>
    <definedName name="_04_FEL1">DENEME_v2!$E$54:$E$58</definedName>
    <definedName name="_05_DIN" localSheetId="1">[1]DENEME_v3!$E$59:$E$63</definedName>
    <definedName name="_05_DIN">DENEME_v2!$E$59:$E$63</definedName>
    <definedName name="_06_FEL2" localSheetId="1">[1]DENEME_v3!$E$64:$E$68</definedName>
    <definedName name="_06_FEL2">DENEME_v2!#REF!</definedName>
    <definedName name="_07_MAT" localSheetId="1">[1]DENEME_v3!$E$69:$E$98</definedName>
    <definedName name="_07_MAT">DENEME_v2!$E$64:$E$93</definedName>
    <definedName name="_08_GEO" localSheetId="1">[1]DENEME_v3!$E$99:$E$108</definedName>
    <definedName name="_08_GEO">DENEME_v2!$E$94:$E$103</definedName>
    <definedName name="_09_FIZ" localSheetId="1">[1]DENEME_v3!$E$109:$E$115</definedName>
    <definedName name="_09_FIZ">DENEME_v2!$E$104:$E$110</definedName>
    <definedName name="_10_KIM" localSheetId="1">[1]DENEME_v3!$E$116:$E$122</definedName>
    <definedName name="_10_KIM">DENEME_v2!$E$111:$E$117</definedName>
    <definedName name="_11_BIO" localSheetId="1">[1]DENEME_v3!$E$123:$E$128</definedName>
    <definedName name="_11_BIO">DENEME_v2!$E$118:$E$123</definedName>
    <definedName name="_xlnm.Print_Area" localSheetId="1">'CEVAP ANAHTARI'!$A$1:$AF$57</definedName>
    <definedName name="_xlnm.Print_Area" localSheetId="0">KAZANIMLAR!$A$1:$E$139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2" i="1" l="1"/>
  <c r="W63" i="1"/>
  <c r="W64" i="1"/>
  <c r="W65" i="1"/>
  <c r="W66" i="1"/>
  <c r="W67" i="1"/>
  <c r="W68" i="1"/>
  <c r="X62" i="1"/>
  <c r="X63" i="1"/>
  <c r="X64" i="1"/>
  <c r="X65" i="1"/>
  <c r="X66" i="1"/>
  <c r="Q64" i="1"/>
  <c r="P64" i="1"/>
  <c r="AI1470" i="1" l="1"/>
  <c r="AI1469" i="1"/>
  <c r="AI1468" i="1"/>
  <c r="AI1430" i="1" l="1"/>
  <c r="AI1431" i="1"/>
  <c r="AI1432" i="1"/>
  <c r="AI1433" i="1"/>
  <c r="AI1434" i="1"/>
  <c r="AI1435" i="1"/>
  <c r="AI1436" i="1"/>
  <c r="AI1437" i="1"/>
  <c r="AI1438" i="1"/>
  <c r="AI1439" i="1"/>
  <c r="AI1440" i="1"/>
  <c r="AI1441" i="1"/>
  <c r="AI1442" i="1"/>
  <c r="AI1443" i="1"/>
  <c r="AI1444" i="1"/>
  <c r="AI1445" i="1"/>
  <c r="AI1446" i="1"/>
  <c r="AI1447" i="1"/>
  <c r="AI1448" i="1"/>
  <c r="AI1449" i="1"/>
  <c r="AI1450" i="1"/>
  <c r="AI1451" i="1"/>
  <c r="AI1452" i="1"/>
  <c r="AI1453" i="1"/>
  <c r="AI1454" i="1"/>
  <c r="AI1455" i="1"/>
  <c r="AI1456" i="1"/>
  <c r="AI1457" i="1"/>
  <c r="AI1458" i="1"/>
  <c r="AI1459" i="1"/>
  <c r="AI1460" i="1"/>
  <c r="AI1461" i="1"/>
  <c r="AI1462" i="1"/>
  <c r="AI1463" i="1"/>
  <c r="AI1464" i="1"/>
  <c r="AI1465" i="1"/>
  <c r="AI1466" i="1"/>
  <c r="AI1467" i="1"/>
  <c r="AI1344" i="1" l="1"/>
  <c r="AI1345" i="1"/>
  <c r="AI1346" i="1"/>
  <c r="AI1347" i="1"/>
  <c r="AI1348" i="1"/>
  <c r="AI1349" i="1"/>
  <c r="AI1350" i="1"/>
  <c r="AI1351" i="1"/>
  <c r="AI1352" i="1"/>
  <c r="AI1353" i="1"/>
  <c r="AI1354" i="1"/>
  <c r="AI1355" i="1"/>
  <c r="AI1356" i="1"/>
  <c r="AI1357" i="1"/>
  <c r="AI1358" i="1"/>
  <c r="AI1359" i="1"/>
  <c r="AI1360" i="1"/>
  <c r="AI1361" i="1"/>
  <c r="AI1362" i="1"/>
  <c r="AI1363" i="1"/>
  <c r="AI1364" i="1"/>
  <c r="AI1365" i="1"/>
  <c r="AI1366" i="1"/>
  <c r="AI1367" i="1"/>
  <c r="AI1368" i="1"/>
  <c r="AI1369" i="1"/>
  <c r="AI1370" i="1"/>
  <c r="AI1371" i="1"/>
  <c r="AI1372" i="1"/>
  <c r="AI1373" i="1"/>
  <c r="AI1374" i="1"/>
  <c r="AI1375" i="1"/>
  <c r="AI1376" i="1"/>
  <c r="AI1377" i="1"/>
  <c r="AI1378" i="1"/>
  <c r="AI1379" i="1"/>
  <c r="AI1380" i="1"/>
  <c r="AI1381" i="1"/>
  <c r="AI1382" i="1"/>
  <c r="AI1383" i="1"/>
  <c r="AI1384" i="1"/>
  <c r="AI1385" i="1"/>
  <c r="AI1386" i="1"/>
  <c r="AI1387" i="1"/>
  <c r="AI1388" i="1"/>
  <c r="AI1389" i="1"/>
  <c r="AI1390" i="1"/>
  <c r="AI1391" i="1"/>
  <c r="AI1392" i="1"/>
  <c r="AI1393" i="1"/>
  <c r="AI1394" i="1"/>
  <c r="AI1395" i="1"/>
  <c r="AI1396" i="1"/>
  <c r="AI1397" i="1"/>
  <c r="AI1398" i="1"/>
  <c r="AI1399" i="1"/>
  <c r="AI1400" i="1"/>
  <c r="AI1401" i="1"/>
  <c r="AI1402" i="1"/>
  <c r="AI1403" i="1"/>
  <c r="AI1404" i="1"/>
  <c r="AI1405" i="1"/>
  <c r="AI1406" i="1"/>
  <c r="AI1407" i="1"/>
  <c r="AI1408" i="1"/>
  <c r="AI1409" i="1"/>
  <c r="AI1410" i="1"/>
  <c r="AI1411" i="1"/>
  <c r="AI1412" i="1"/>
  <c r="AI1413" i="1"/>
  <c r="AI1414" i="1"/>
  <c r="AI1415" i="1"/>
  <c r="AI1416" i="1"/>
  <c r="AI1417" i="1"/>
  <c r="AI1418" i="1"/>
  <c r="AI1419" i="1"/>
  <c r="AI1420" i="1"/>
  <c r="AI1421" i="1"/>
  <c r="AI1422" i="1"/>
  <c r="AI1423" i="1"/>
  <c r="AI1424" i="1"/>
  <c r="AI1425" i="1"/>
  <c r="AI1426" i="1"/>
  <c r="AI1427" i="1"/>
  <c r="AI1428" i="1"/>
  <c r="AI1429" i="1"/>
  <c r="AI1307" i="1" l="1"/>
  <c r="AI1308" i="1"/>
  <c r="AI1309" i="1"/>
  <c r="AI1310" i="1"/>
  <c r="AI1311" i="1"/>
  <c r="AI1312" i="1"/>
  <c r="AI1313" i="1"/>
  <c r="AI1314" i="1"/>
  <c r="AI1315" i="1"/>
  <c r="AI1316" i="1"/>
  <c r="AI1317" i="1"/>
  <c r="AI1318" i="1"/>
  <c r="AI1319" i="1"/>
  <c r="AI1320" i="1"/>
  <c r="AI1321" i="1"/>
  <c r="AI1322" i="1"/>
  <c r="AI1323" i="1"/>
  <c r="AI1324" i="1"/>
  <c r="AI1325" i="1"/>
  <c r="AI1326" i="1"/>
  <c r="AI1327" i="1"/>
  <c r="AI1328" i="1"/>
  <c r="AI1329" i="1"/>
  <c r="AI1330" i="1"/>
  <c r="AI1331" i="1"/>
  <c r="AI1332" i="1"/>
  <c r="AI1333" i="1"/>
  <c r="AI1334" i="1"/>
  <c r="AI1335" i="1"/>
  <c r="AI1336" i="1"/>
  <c r="AI1337" i="1"/>
  <c r="AI1338" i="1"/>
  <c r="AI1339" i="1"/>
  <c r="AI1340" i="1"/>
  <c r="AI1341" i="1"/>
  <c r="AI1342" i="1"/>
  <c r="AI1343" i="1"/>
  <c r="AI1306" i="1" l="1"/>
  <c r="AI1305" i="1"/>
  <c r="AI1303" i="1" l="1"/>
  <c r="AI1304" i="1"/>
  <c r="Y39" i="5" l="1"/>
  <c r="V39" i="5"/>
  <c r="P39" i="5"/>
  <c r="M39" i="5"/>
  <c r="J39" i="5"/>
  <c r="G39" i="5"/>
  <c r="D39" i="5"/>
  <c r="AB38" i="5"/>
  <c r="Y38" i="5"/>
  <c r="V38" i="5"/>
  <c r="P38" i="5"/>
  <c r="M38" i="5"/>
  <c r="J38" i="5"/>
  <c r="G38" i="5"/>
  <c r="D38" i="5"/>
  <c r="AB37" i="5"/>
  <c r="Y37" i="5"/>
  <c r="V37" i="5"/>
  <c r="S37" i="5"/>
  <c r="P37" i="5"/>
  <c r="M37" i="5"/>
  <c r="J37" i="5"/>
  <c r="G37" i="5"/>
  <c r="D37" i="5"/>
  <c r="AB36" i="5"/>
  <c r="Y36" i="5"/>
  <c r="V36" i="5"/>
  <c r="S36" i="5"/>
  <c r="P36" i="5"/>
  <c r="M36" i="5"/>
  <c r="J36" i="5"/>
  <c r="G36" i="5"/>
  <c r="D36" i="5"/>
  <c r="AB35" i="5"/>
  <c r="Y35" i="5"/>
  <c r="V35" i="5"/>
  <c r="S35" i="5"/>
  <c r="P35" i="5"/>
  <c r="M35" i="5"/>
  <c r="J35" i="5"/>
  <c r="G35" i="5"/>
  <c r="D35" i="5"/>
  <c r="AB34" i="5"/>
  <c r="Y34" i="5"/>
  <c r="V34" i="5"/>
  <c r="S34" i="5"/>
  <c r="P34" i="5"/>
  <c r="M34" i="5"/>
  <c r="J34" i="5"/>
  <c r="G34" i="5"/>
  <c r="D34" i="5"/>
  <c r="AB33" i="5"/>
  <c r="Y33" i="5"/>
  <c r="V33" i="5"/>
  <c r="S33" i="5"/>
  <c r="P33" i="5"/>
  <c r="M33" i="5"/>
  <c r="J33" i="5"/>
  <c r="G33" i="5"/>
  <c r="D33" i="5"/>
  <c r="Y30" i="5"/>
  <c r="V30" i="5"/>
  <c r="P30" i="5"/>
  <c r="M30" i="5"/>
  <c r="J30" i="5"/>
  <c r="G30" i="5"/>
  <c r="D30" i="5"/>
  <c r="AB29" i="5"/>
  <c r="Y29" i="5"/>
  <c r="V29" i="5"/>
  <c r="P29" i="5"/>
  <c r="M29" i="5"/>
  <c r="J29" i="5"/>
  <c r="G29" i="5"/>
  <c r="D29" i="5"/>
  <c r="AB28" i="5"/>
  <c r="Y28" i="5"/>
  <c r="V28" i="5"/>
  <c r="S28" i="5"/>
  <c r="P28" i="5"/>
  <c r="M28" i="5"/>
  <c r="J28" i="5"/>
  <c r="G28" i="5"/>
  <c r="D28" i="5"/>
  <c r="AB27" i="5"/>
  <c r="Y27" i="5"/>
  <c r="V27" i="5"/>
  <c r="S27" i="5"/>
  <c r="P27" i="5"/>
  <c r="M27" i="5"/>
  <c r="J27" i="5"/>
  <c r="G27" i="5"/>
  <c r="D27" i="5"/>
  <c r="AB26" i="5"/>
  <c r="Y26" i="5"/>
  <c r="V26" i="5"/>
  <c r="S26" i="5"/>
  <c r="P26" i="5"/>
  <c r="M26" i="5"/>
  <c r="J26" i="5"/>
  <c r="G26" i="5"/>
  <c r="D26" i="5"/>
  <c r="AB25" i="5"/>
  <c r="Y25" i="5"/>
  <c r="V25" i="5"/>
  <c r="S25" i="5"/>
  <c r="P25" i="5"/>
  <c r="M25" i="5"/>
  <c r="J25" i="5"/>
  <c r="G25" i="5"/>
  <c r="D25" i="5"/>
  <c r="AB24" i="5"/>
  <c r="Y24" i="5"/>
  <c r="V24" i="5"/>
  <c r="S24" i="5"/>
  <c r="P24" i="5"/>
  <c r="M24" i="5"/>
  <c r="J24" i="5"/>
  <c r="G24" i="5"/>
  <c r="D24" i="5"/>
  <c r="T34" i="5"/>
  <c r="T35" i="5" s="1"/>
  <c r="T36" i="5" s="1"/>
  <c r="T37" i="5" s="1"/>
  <c r="T38" i="5" s="1"/>
  <c r="T39" i="5" s="1"/>
  <c r="W33" i="5" s="1"/>
  <c r="W34" i="5" s="1"/>
  <c r="W35" i="5" s="1"/>
  <c r="W36" i="5" s="1"/>
  <c r="W37" i="5" s="1"/>
  <c r="W38" i="5" s="1"/>
  <c r="W39" i="5" s="1"/>
  <c r="Z33" i="5" s="1"/>
  <c r="Z34" i="5" s="1"/>
  <c r="Z35" i="5" s="1"/>
  <c r="Z36" i="5" s="1"/>
  <c r="Z37" i="5" s="1"/>
  <c r="Z38" i="5" s="1"/>
  <c r="B34" i="5"/>
  <c r="B35" i="5" s="1"/>
  <c r="B36" i="5" s="1"/>
  <c r="B37" i="5" s="1"/>
  <c r="B38" i="5" s="1"/>
  <c r="B39" i="5" s="1"/>
  <c r="E33" i="5" s="1"/>
  <c r="E34" i="5" s="1"/>
  <c r="E35" i="5" s="1"/>
  <c r="E36" i="5" s="1"/>
  <c r="E37" i="5" s="1"/>
  <c r="E38" i="5" s="1"/>
  <c r="E39" i="5" s="1"/>
  <c r="H33" i="5" s="1"/>
  <c r="H34" i="5" s="1"/>
  <c r="H35" i="5" s="1"/>
  <c r="H36" i="5" s="1"/>
  <c r="H37" i="5" s="1"/>
  <c r="H38" i="5" s="1"/>
  <c r="H39" i="5" s="1"/>
  <c r="K33" i="5" s="1"/>
  <c r="K34" i="5" s="1"/>
  <c r="K35" i="5" s="1"/>
  <c r="K36" i="5" s="1"/>
  <c r="K37" i="5" s="1"/>
  <c r="K38" i="5" s="1"/>
  <c r="K39" i="5" s="1"/>
  <c r="N33" i="5" s="1"/>
  <c r="N34" i="5" s="1"/>
  <c r="N35" i="5" s="1"/>
  <c r="N36" i="5" s="1"/>
  <c r="N37" i="5" s="1"/>
  <c r="N38" i="5" s="1"/>
  <c r="N39" i="5" s="1"/>
  <c r="Q33" i="5" s="1"/>
  <c r="Q34" i="5" s="1"/>
  <c r="Q35" i="5" s="1"/>
  <c r="Q36" i="5" s="1"/>
  <c r="Q37" i="5" s="1"/>
  <c r="T25" i="5"/>
  <c r="T26" i="5" s="1"/>
  <c r="T27" i="5" s="1"/>
  <c r="T28" i="5" s="1"/>
  <c r="T29" i="5" s="1"/>
  <c r="T30" i="5" s="1"/>
  <c r="W24" i="5" s="1"/>
  <c r="W25" i="5" s="1"/>
  <c r="W26" i="5" s="1"/>
  <c r="W27" i="5" s="1"/>
  <c r="W28" i="5" s="1"/>
  <c r="W29" i="5" s="1"/>
  <c r="W30" i="5" s="1"/>
  <c r="Z24" i="5" s="1"/>
  <c r="Z25" i="5" s="1"/>
  <c r="Z26" i="5" s="1"/>
  <c r="Z27" i="5" s="1"/>
  <c r="Z28" i="5" s="1"/>
  <c r="Z29" i="5" s="1"/>
  <c r="B25" i="5"/>
  <c r="B26" i="5" s="1"/>
  <c r="B27" i="5" s="1"/>
  <c r="B28" i="5" s="1"/>
  <c r="B29" i="5" s="1"/>
  <c r="B30" i="5" s="1"/>
  <c r="E24" i="5" s="1"/>
  <c r="E25" i="5" s="1"/>
  <c r="E26" i="5" s="1"/>
  <c r="E27" i="5" s="1"/>
  <c r="E28" i="5" s="1"/>
  <c r="E29" i="5" s="1"/>
  <c r="E30" i="5" s="1"/>
  <c r="H24" i="5" s="1"/>
  <c r="H25" i="5" s="1"/>
  <c r="H26" i="5" s="1"/>
  <c r="H27" i="5" s="1"/>
  <c r="H28" i="5" s="1"/>
  <c r="H29" i="5" s="1"/>
  <c r="H30" i="5" s="1"/>
  <c r="K24" i="5" s="1"/>
  <c r="K25" i="5" s="1"/>
  <c r="K26" i="5" s="1"/>
  <c r="K27" i="5" s="1"/>
  <c r="K28" i="5" s="1"/>
  <c r="K29" i="5" s="1"/>
  <c r="K30" i="5" s="1"/>
  <c r="N24" i="5" s="1"/>
  <c r="N25" i="5" s="1"/>
  <c r="N26" i="5" s="1"/>
  <c r="N27" i="5" s="1"/>
  <c r="N28" i="5" s="1"/>
  <c r="N29" i="5" s="1"/>
  <c r="N30" i="5" s="1"/>
  <c r="Q24" i="5" s="1"/>
  <c r="Q25" i="5" s="1"/>
  <c r="Q26" i="5" s="1"/>
  <c r="Q27" i="5" s="1"/>
  <c r="Q28" i="5" s="1"/>
  <c r="Y19" i="5"/>
  <c r="V19" i="5"/>
  <c r="P19" i="5"/>
  <c r="M19" i="5"/>
  <c r="J19" i="5"/>
  <c r="G19" i="5"/>
  <c r="D19" i="5"/>
  <c r="AB18" i="5"/>
  <c r="Y18" i="5"/>
  <c r="V18" i="5"/>
  <c r="P18" i="5"/>
  <c r="M18" i="5"/>
  <c r="J18" i="5"/>
  <c r="G18" i="5"/>
  <c r="D18" i="5"/>
  <c r="AB17" i="5"/>
  <c r="Y17" i="5"/>
  <c r="V17" i="5"/>
  <c r="S17" i="5"/>
  <c r="P17" i="5"/>
  <c r="M17" i="5"/>
  <c r="J17" i="5"/>
  <c r="G17" i="5"/>
  <c r="D17" i="5"/>
  <c r="AB16" i="5"/>
  <c r="Y16" i="5"/>
  <c r="V16" i="5"/>
  <c r="S16" i="5"/>
  <c r="P16" i="5"/>
  <c r="M16" i="5"/>
  <c r="J16" i="5"/>
  <c r="G16" i="5"/>
  <c r="D16" i="5"/>
  <c r="AB15" i="5"/>
  <c r="Y15" i="5"/>
  <c r="V15" i="5"/>
  <c r="S15" i="5"/>
  <c r="P15" i="5"/>
  <c r="M15" i="5"/>
  <c r="J15" i="5"/>
  <c r="G15" i="5"/>
  <c r="D15" i="5"/>
  <c r="AB14" i="5"/>
  <c r="Y14" i="5"/>
  <c r="V14" i="5"/>
  <c r="S14" i="5"/>
  <c r="P14" i="5"/>
  <c r="M14" i="5"/>
  <c r="J14" i="5"/>
  <c r="G14" i="5"/>
  <c r="D14" i="5"/>
  <c r="AB13" i="5"/>
  <c r="Y13" i="5"/>
  <c r="V13" i="5"/>
  <c r="S13" i="5"/>
  <c r="P13" i="5"/>
  <c r="M13" i="5"/>
  <c r="J13" i="5"/>
  <c r="G13" i="5"/>
  <c r="D13" i="5"/>
  <c r="Y10" i="5"/>
  <c r="V10" i="5"/>
  <c r="P10" i="5"/>
  <c r="M10" i="5"/>
  <c r="J10" i="5"/>
  <c r="G10" i="5"/>
  <c r="D10" i="5"/>
  <c r="AB9" i="5"/>
  <c r="Y9" i="5"/>
  <c r="V9" i="5"/>
  <c r="P9" i="5"/>
  <c r="M9" i="5"/>
  <c r="J9" i="5"/>
  <c r="G9" i="5"/>
  <c r="D9" i="5"/>
  <c r="AB8" i="5"/>
  <c r="Y8" i="5"/>
  <c r="V8" i="5"/>
  <c r="S8" i="5"/>
  <c r="P8" i="5"/>
  <c r="M8" i="5"/>
  <c r="J8" i="5"/>
  <c r="G8" i="5"/>
  <c r="D8" i="5"/>
  <c r="AB7" i="5"/>
  <c r="Y7" i="5"/>
  <c r="V7" i="5"/>
  <c r="S7" i="5"/>
  <c r="P7" i="5"/>
  <c r="M7" i="5"/>
  <c r="J7" i="5"/>
  <c r="G7" i="5"/>
  <c r="D7" i="5"/>
  <c r="AB6" i="5"/>
  <c r="Y6" i="5"/>
  <c r="V6" i="5"/>
  <c r="S6" i="5"/>
  <c r="P6" i="5"/>
  <c r="M6" i="5"/>
  <c r="J6" i="5"/>
  <c r="G6" i="5"/>
  <c r="D6" i="5"/>
  <c r="AB5" i="5"/>
  <c r="Y5" i="5"/>
  <c r="V5" i="5"/>
  <c r="S5" i="5"/>
  <c r="P5" i="5"/>
  <c r="M5" i="5"/>
  <c r="J5" i="5"/>
  <c r="G5" i="5"/>
  <c r="D5" i="5"/>
  <c r="AB4" i="5"/>
  <c r="Y4" i="5"/>
  <c r="V4" i="5"/>
  <c r="S4" i="5"/>
  <c r="P4" i="5"/>
  <c r="M4" i="5"/>
  <c r="J4" i="5"/>
  <c r="G4" i="5"/>
  <c r="D4" i="5"/>
  <c r="B22" i="5"/>
  <c r="B2" i="5"/>
  <c r="T14" i="5"/>
  <c r="T15" i="5" s="1"/>
  <c r="T16" i="5" s="1"/>
  <c r="T17" i="5" s="1"/>
  <c r="T18" i="5" s="1"/>
  <c r="T19" i="5" s="1"/>
  <c r="W13" i="5" s="1"/>
  <c r="W14" i="5" s="1"/>
  <c r="W15" i="5" s="1"/>
  <c r="W16" i="5" s="1"/>
  <c r="W17" i="5" s="1"/>
  <c r="W18" i="5" s="1"/>
  <c r="W19" i="5" s="1"/>
  <c r="Z13" i="5" s="1"/>
  <c r="Z14" i="5" s="1"/>
  <c r="Z15" i="5" s="1"/>
  <c r="Z16" i="5" s="1"/>
  <c r="Z17" i="5" s="1"/>
  <c r="Z18" i="5" s="1"/>
  <c r="B14" i="5"/>
  <c r="B15" i="5" s="1"/>
  <c r="B16" i="5" s="1"/>
  <c r="B17" i="5" s="1"/>
  <c r="B18" i="5" s="1"/>
  <c r="B19" i="5" s="1"/>
  <c r="E13" i="5" s="1"/>
  <c r="E14" i="5" s="1"/>
  <c r="E15" i="5" s="1"/>
  <c r="E16" i="5" s="1"/>
  <c r="E17" i="5" s="1"/>
  <c r="E18" i="5" s="1"/>
  <c r="E19" i="5" s="1"/>
  <c r="H13" i="5" s="1"/>
  <c r="H14" i="5" s="1"/>
  <c r="H15" i="5" s="1"/>
  <c r="H16" i="5" s="1"/>
  <c r="H17" i="5" s="1"/>
  <c r="H18" i="5" s="1"/>
  <c r="H19" i="5" s="1"/>
  <c r="K13" i="5" s="1"/>
  <c r="K14" i="5" s="1"/>
  <c r="K15" i="5" s="1"/>
  <c r="K16" i="5" s="1"/>
  <c r="K17" i="5" s="1"/>
  <c r="K18" i="5" s="1"/>
  <c r="K19" i="5" s="1"/>
  <c r="N13" i="5" s="1"/>
  <c r="N14" i="5" s="1"/>
  <c r="N15" i="5" s="1"/>
  <c r="N16" i="5" s="1"/>
  <c r="N17" i="5" s="1"/>
  <c r="N18" i="5" s="1"/>
  <c r="N19" i="5" s="1"/>
  <c r="Q13" i="5" s="1"/>
  <c r="Q14" i="5" s="1"/>
  <c r="Q15" i="5" s="1"/>
  <c r="Q16" i="5" s="1"/>
  <c r="Q17" i="5" s="1"/>
  <c r="T5" i="5"/>
  <c r="T6" i="5" s="1"/>
  <c r="T7" i="5" s="1"/>
  <c r="T8" i="5" s="1"/>
  <c r="T9" i="5" s="1"/>
  <c r="T10" i="5" s="1"/>
  <c r="W4" i="5" s="1"/>
  <c r="W5" i="5" s="1"/>
  <c r="W6" i="5" s="1"/>
  <c r="W7" i="5" s="1"/>
  <c r="W8" i="5" s="1"/>
  <c r="W9" i="5" s="1"/>
  <c r="W10" i="5" s="1"/>
  <c r="Z4" i="5" s="1"/>
  <c r="Z5" i="5" s="1"/>
  <c r="Z6" i="5" s="1"/>
  <c r="Z7" i="5" s="1"/>
  <c r="Z8" i="5" s="1"/>
  <c r="Z9" i="5" s="1"/>
  <c r="B5" i="5"/>
  <c r="B6" i="5" s="1"/>
  <c r="B7" i="5" s="1"/>
  <c r="B8" i="5" s="1"/>
  <c r="B9" i="5" s="1"/>
  <c r="B10" i="5" s="1"/>
  <c r="E4" i="5" s="1"/>
  <c r="E5" i="5" s="1"/>
  <c r="E6" i="5" s="1"/>
  <c r="E7" i="5" s="1"/>
  <c r="E8" i="5" s="1"/>
  <c r="E9" i="5" s="1"/>
  <c r="E10" i="5" s="1"/>
  <c r="H4" i="5" s="1"/>
  <c r="H5" i="5" s="1"/>
  <c r="H6" i="5" s="1"/>
  <c r="H7" i="5" s="1"/>
  <c r="H8" i="5" s="1"/>
  <c r="H9" i="5" s="1"/>
  <c r="H10" i="5" s="1"/>
  <c r="K4" i="5" s="1"/>
  <c r="K5" i="5" s="1"/>
  <c r="K6" i="5" s="1"/>
  <c r="K7" i="5" s="1"/>
  <c r="K8" i="5" s="1"/>
  <c r="K9" i="5" s="1"/>
  <c r="K10" i="5" s="1"/>
  <c r="N4" i="5" s="1"/>
  <c r="N5" i="5" s="1"/>
  <c r="N6" i="5" s="1"/>
  <c r="N7" i="5" s="1"/>
  <c r="N8" i="5" s="1"/>
  <c r="N9" i="5" s="1"/>
  <c r="N10" i="5" s="1"/>
  <c r="Q4" i="5" s="1"/>
  <c r="Q5" i="5" s="1"/>
  <c r="Q6" i="5" s="1"/>
  <c r="Q7" i="5" s="1"/>
  <c r="Q8" i="5" s="1"/>
  <c r="B1" i="4" l="1"/>
  <c r="B70" i="4" s="1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4" i="4"/>
  <c r="A124" i="4"/>
  <c r="A125" i="4"/>
  <c r="A126" i="4"/>
  <c r="A127" i="4"/>
  <c r="A128" i="4"/>
  <c r="A129" i="4"/>
  <c r="A130" i="4"/>
  <c r="A131" i="4"/>
  <c r="A132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57" i="4"/>
  <c r="A58" i="4"/>
  <c r="A59" i="4"/>
  <c r="A60" i="4"/>
  <c r="A61" i="4"/>
  <c r="A62" i="4"/>
  <c r="A63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4" i="4"/>
  <c r="AA9" i="1" l="1"/>
  <c r="AI1194" i="1"/>
  <c r="AI1195" i="1"/>
  <c r="AI1196" i="1"/>
  <c r="AI1197" i="1"/>
  <c r="AI1198" i="1"/>
  <c r="AI1199" i="1"/>
  <c r="AI1200" i="1"/>
  <c r="AI1201" i="1"/>
  <c r="AI1202" i="1"/>
  <c r="AI1203" i="1"/>
  <c r="AI1204" i="1"/>
  <c r="AI1205" i="1"/>
  <c r="AI1206" i="1"/>
  <c r="AI1207" i="1"/>
  <c r="AI1208" i="1"/>
  <c r="AI1209" i="1"/>
  <c r="AI1210" i="1"/>
  <c r="AI1211" i="1"/>
  <c r="AI1212" i="1"/>
  <c r="AI1213" i="1"/>
  <c r="AI1214" i="1"/>
  <c r="AI1215" i="1"/>
  <c r="AI1216" i="1"/>
  <c r="AI1217" i="1"/>
  <c r="AI1218" i="1"/>
  <c r="AI1219" i="1"/>
  <c r="AI1220" i="1"/>
  <c r="AI1221" i="1"/>
  <c r="AI1222" i="1"/>
  <c r="AI1223" i="1"/>
  <c r="AI1224" i="1"/>
  <c r="AI1225" i="1"/>
  <c r="AI1226" i="1"/>
  <c r="AI1227" i="1"/>
  <c r="AI1228" i="1"/>
  <c r="AI1229" i="1"/>
  <c r="AI1230" i="1"/>
  <c r="AI1231" i="1"/>
  <c r="AI1232" i="1"/>
  <c r="AI1233" i="1"/>
  <c r="AI1234" i="1"/>
  <c r="AI1235" i="1"/>
  <c r="AI1236" i="1"/>
  <c r="AI1237" i="1"/>
  <c r="AI1238" i="1"/>
  <c r="AI1239" i="1"/>
  <c r="AI1240" i="1"/>
  <c r="AI1241" i="1"/>
  <c r="AI1242" i="1"/>
  <c r="AI1243" i="1"/>
  <c r="AI1244" i="1"/>
  <c r="AI1245" i="1"/>
  <c r="AI1246" i="1"/>
  <c r="AI1247" i="1"/>
  <c r="AI1248" i="1"/>
  <c r="AI1249" i="1"/>
  <c r="AI1250" i="1"/>
  <c r="AI1251" i="1"/>
  <c r="AI1252" i="1"/>
  <c r="AI1253" i="1"/>
  <c r="AI1254" i="1"/>
  <c r="AI1255" i="1"/>
  <c r="AI1256" i="1"/>
  <c r="AI1257" i="1"/>
  <c r="AI1258" i="1"/>
  <c r="AI1259" i="1"/>
  <c r="AI1260" i="1"/>
  <c r="AI1261" i="1"/>
  <c r="AI1262" i="1"/>
  <c r="AI1263" i="1"/>
  <c r="AI1264" i="1"/>
  <c r="AI1265" i="1"/>
  <c r="AI1266" i="1"/>
  <c r="AI1267" i="1"/>
  <c r="AI1268" i="1"/>
  <c r="AI1269" i="1"/>
  <c r="AI1270" i="1"/>
  <c r="AI1271" i="1"/>
  <c r="AI1272" i="1"/>
  <c r="AI1273" i="1"/>
  <c r="AI1274" i="1"/>
  <c r="AI1275" i="1"/>
  <c r="AI1276" i="1"/>
  <c r="AI1277" i="1"/>
  <c r="AI1278" i="1"/>
  <c r="AI1279" i="1"/>
  <c r="AI1280" i="1"/>
  <c r="AI1281" i="1"/>
  <c r="AI1282" i="1"/>
  <c r="AI1283" i="1"/>
  <c r="AI1284" i="1"/>
  <c r="AI1285" i="1"/>
  <c r="AI1286" i="1"/>
  <c r="AI1287" i="1"/>
  <c r="AI1288" i="1"/>
  <c r="AI1289" i="1"/>
  <c r="AI1290" i="1"/>
  <c r="AI1291" i="1"/>
  <c r="AI1292" i="1"/>
  <c r="AI1293" i="1"/>
  <c r="AI1294" i="1"/>
  <c r="AI1295" i="1"/>
  <c r="AI1296" i="1"/>
  <c r="AI1297" i="1"/>
  <c r="AI1298" i="1"/>
  <c r="AI1299" i="1"/>
  <c r="AI1300" i="1"/>
  <c r="AI1301" i="1"/>
  <c r="AI1302" i="1"/>
  <c r="AI1165" i="1"/>
  <c r="AI1166" i="1"/>
  <c r="AI1167" i="1"/>
  <c r="AI1168" i="1"/>
  <c r="AI1169" i="1"/>
  <c r="AI1170" i="1"/>
  <c r="AI1171" i="1"/>
  <c r="AI1172" i="1"/>
  <c r="AI1173" i="1"/>
  <c r="AI1174" i="1"/>
  <c r="AI1175" i="1"/>
  <c r="AI1176" i="1"/>
  <c r="AI1177" i="1"/>
  <c r="AI1178" i="1"/>
  <c r="AI1179" i="1"/>
  <c r="AI1180" i="1"/>
  <c r="AI1181" i="1"/>
  <c r="AI1182" i="1"/>
  <c r="AI1183" i="1"/>
  <c r="AI1184" i="1"/>
  <c r="AI1185" i="1"/>
  <c r="AI1186" i="1"/>
  <c r="AI1187" i="1"/>
  <c r="AI1188" i="1"/>
  <c r="AI1189" i="1"/>
  <c r="AI1190" i="1"/>
  <c r="AI1191" i="1"/>
  <c r="AI1192" i="1"/>
  <c r="AI119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I306" i="1"/>
  <c r="AI307" i="1"/>
  <c r="AI308" i="1"/>
  <c r="AI309" i="1"/>
  <c r="AI310" i="1"/>
  <c r="AI311" i="1"/>
  <c r="AI312" i="1"/>
  <c r="AI313" i="1"/>
  <c r="AI314" i="1"/>
  <c r="AI315" i="1"/>
  <c r="AI316" i="1"/>
  <c r="AI317" i="1"/>
  <c r="AI318" i="1"/>
  <c r="AI319" i="1"/>
  <c r="AI320" i="1"/>
  <c r="AI321" i="1"/>
  <c r="AI322" i="1"/>
  <c r="AI323" i="1"/>
  <c r="AI324" i="1"/>
  <c r="AI325" i="1"/>
  <c r="AI326" i="1"/>
  <c r="AI327" i="1"/>
  <c r="AI328" i="1"/>
  <c r="AI329" i="1"/>
  <c r="AI330" i="1"/>
  <c r="AI331" i="1"/>
  <c r="AI332" i="1"/>
  <c r="AI333" i="1"/>
  <c r="AI334" i="1"/>
  <c r="AI335" i="1"/>
  <c r="AI336" i="1"/>
  <c r="AI337" i="1"/>
  <c r="AI338" i="1"/>
  <c r="AI339" i="1"/>
  <c r="AI340" i="1"/>
  <c r="AI341" i="1"/>
  <c r="AI342" i="1"/>
  <c r="AI343" i="1"/>
  <c r="AI344" i="1"/>
  <c r="AI345" i="1"/>
  <c r="AI346" i="1"/>
  <c r="AI347" i="1"/>
  <c r="AI348" i="1"/>
  <c r="AI349" i="1"/>
  <c r="AI350" i="1"/>
  <c r="AI351" i="1"/>
  <c r="AI352" i="1"/>
  <c r="AI353" i="1"/>
  <c r="AI354" i="1"/>
  <c r="AI355" i="1"/>
  <c r="AI356" i="1"/>
  <c r="AI357" i="1"/>
  <c r="AI358" i="1"/>
  <c r="AI359" i="1"/>
  <c r="AI360" i="1"/>
  <c r="AI361" i="1"/>
  <c r="AI362" i="1"/>
  <c r="AI363" i="1"/>
  <c r="AI364" i="1"/>
  <c r="AI365" i="1"/>
  <c r="AI366" i="1"/>
  <c r="AI367" i="1"/>
  <c r="AI368" i="1"/>
  <c r="AI369" i="1"/>
  <c r="AI370" i="1"/>
  <c r="AI371" i="1"/>
  <c r="AI372" i="1"/>
  <c r="AI373" i="1"/>
  <c r="AI374" i="1"/>
  <c r="AI375" i="1"/>
  <c r="AI376" i="1"/>
  <c r="AI377" i="1"/>
  <c r="AI378" i="1"/>
  <c r="AI379" i="1"/>
  <c r="AI380" i="1"/>
  <c r="AI381" i="1"/>
  <c r="AI382" i="1"/>
  <c r="AI383" i="1"/>
  <c r="AI384" i="1"/>
  <c r="AI385" i="1"/>
  <c r="AI386" i="1"/>
  <c r="AI387" i="1"/>
  <c r="AI388" i="1"/>
  <c r="AI389" i="1"/>
  <c r="AI390" i="1"/>
  <c r="AI391" i="1"/>
  <c r="AI392" i="1"/>
  <c r="AI393" i="1"/>
  <c r="AI394" i="1"/>
  <c r="AI395" i="1"/>
  <c r="AI396" i="1"/>
  <c r="AI397" i="1"/>
  <c r="AI398" i="1"/>
  <c r="AI399" i="1"/>
  <c r="AI400" i="1"/>
  <c r="AI401" i="1"/>
  <c r="AI402" i="1"/>
  <c r="AI403" i="1"/>
  <c r="AI404" i="1"/>
  <c r="AI405" i="1"/>
  <c r="AI406" i="1"/>
  <c r="AI407" i="1"/>
  <c r="AI408" i="1"/>
  <c r="AI409" i="1"/>
  <c r="AI410" i="1"/>
  <c r="AI411" i="1"/>
  <c r="AI412" i="1"/>
  <c r="AI413" i="1"/>
  <c r="AI414" i="1"/>
  <c r="AI415" i="1"/>
  <c r="AI416" i="1"/>
  <c r="AI417" i="1"/>
  <c r="AI418" i="1"/>
  <c r="AI419" i="1"/>
  <c r="AI420" i="1"/>
  <c r="AI421" i="1"/>
  <c r="AI422" i="1"/>
  <c r="AI423" i="1"/>
  <c r="AI424" i="1"/>
  <c r="AI425" i="1"/>
  <c r="AI426" i="1"/>
  <c r="AI427" i="1"/>
  <c r="AI428" i="1"/>
  <c r="AI429" i="1"/>
  <c r="AI430" i="1"/>
  <c r="AI431" i="1"/>
  <c r="AI432" i="1"/>
  <c r="AI433" i="1"/>
  <c r="AI434" i="1"/>
  <c r="AI435" i="1"/>
  <c r="AI436" i="1"/>
  <c r="AI437" i="1"/>
  <c r="AI438" i="1"/>
  <c r="AI439" i="1"/>
  <c r="AI440" i="1"/>
  <c r="AI441" i="1"/>
  <c r="AI442" i="1"/>
  <c r="AI443" i="1"/>
  <c r="AI444" i="1"/>
  <c r="AI445" i="1"/>
  <c r="AI446" i="1"/>
  <c r="AI447" i="1"/>
  <c r="AI448" i="1"/>
  <c r="AI449" i="1"/>
  <c r="AI450" i="1"/>
  <c r="AI451" i="1"/>
  <c r="AI452" i="1"/>
  <c r="AI453" i="1"/>
  <c r="AI454" i="1"/>
  <c r="AI455" i="1"/>
  <c r="AI456" i="1"/>
  <c r="AI457" i="1"/>
  <c r="AI458" i="1"/>
  <c r="AI459" i="1"/>
  <c r="AI460" i="1"/>
  <c r="AI461" i="1"/>
  <c r="AI462" i="1"/>
  <c r="AI463" i="1"/>
  <c r="AI464" i="1"/>
  <c r="AI465" i="1"/>
  <c r="AI466" i="1"/>
  <c r="AI467" i="1"/>
  <c r="AI468" i="1"/>
  <c r="AI469" i="1"/>
  <c r="AI470" i="1"/>
  <c r="AI471" i="1"/>
  <c r="AI472" i="1"/>
  <c r="AI473" i="1"/>
  <c r="AI474" i="1"/>
  <c r="AI475" i="1"/>
  <c r="AI476" i="1"/>
  <c r="AI477" i="1"/>
  <c r="AI478" i="1"/>
  <c r="AI479" i="1"/>
  <c r="AI480" i="1"/>
  <c r="AI481" i="1"/>
  <c r="AI482" i="1"/>
  <c r="AI483" i="1"/>
  <c r="AI484" i="1"/>
  <c r="AI485" i="1"/>
  <c r="AI486" i="1"/>
  <c r="AI487" i="1"/>
  <c r="AI488" i="1"/>
  <c r="AI489" i="1"/>
  <c r="AI490" i="1"/>
  <c r="AI491" i="1"/>
  <c r="AI492" i="1"/>
  <c r="AI493" i="1"/>
  <c r="AI494" i="1"/>
  <c r="AI495" i="1"/>
  <c r="AI496" i="1"/>
  <c r="AI497" i="1"/>
  <c r="AI498" i="1"/>
  <c r="AI499" i="1"/>
  <c r="AI500" i="1"/>
  <c r="AI501" i="1"/>
  <c r="AI502" i="1"/>
  <c r="AI503" i="1"/>
  <c r="AI504" i="1"/>
  <c r="AI505" i="1"/>
  <c r="AI506" i="1"/>
  <c r="AI507" i="1"/>
  <c r="AI508" i="1"/>
  <c r="AI509" i="1"/>
  <c r="AI510" i="1"/>
  <c r="AI511" i="1"/>
  <c r="AI512" i="1"/>
  <c r="AI513" i="1"/>
  <c r="AI514" i="1"/>
  <c r="AI515" i="1"/>
  <c r="AI516" i="1"/>
  <c r="AI517" i="1"/>
  <c r="AI518" i="1"/>
  <c r="AI519" i="1"/>
  <c r="AI520" i="1"/>
  <c r="AI521" i="1"/>
  <c r="AI522" i="1"/>
  <c r="AI523" i="1"/>
  <c r="AI524" i="1"/>
  <c r="AI525" i="1"/>
  <c r="AI526" i="1"/>
  <c r="AI527" i="1"/>
  <c r="AI528" i="1"/>
  <c r="AI529" i="1"/>
  <c r="AI530" i="1"/>
  <c r="AI531" i="1"/>
  <c r="AI532" i="1"/>
  <c r="AI533" i="1"/>
  <c r="AI534" i="1"/>
  <c r="AI535" i="1"/>
  <c r="AI536" i="1"/>
  <c r="AI537" i="1"/>
  <c r="AI538" i="1"/>
  <c r="AI539" i="1"/>
  <c r="AI540" i="1"/>
  <c r="AI541" i="1"/>
  <c r="AI542" i="1"/>
  <c r="AI543" i="1"/>
  <c r="AI544" i="1"/>
  <c r="AI545" i="1"/>
  <c r="AI546" i="1"/>
  <c r="AI547" i="1"/>
  <c r="AI548" i="1"/>
  <c r="AI549" i="1"/>
  <c r="AI550" i="1"/>
  <c r="AI551" i="1"/>
  <c r="AI552" i="1"/>
  <c r="AI553" i="1"/>
  <c r="AI554" i="1"/>
  <c r="AI555" i="1"/>
  <c r="AI556" i="1"/>
  <c r="AI557" i="1"/>
  <c r="AI558" i="1"/>
  <c r="AI559" i="1"/>
  <c r="AI560" i="1"/>
  <c r="AI561" i="1"/>
  <c r="AI562" i="1"/>
  <c r="AI563" i="1"/>
  <c r="AI564" i="1"/>
  <c r="AI565" i="1"/>
  <c r="AI566" i="1"/>
  <c r="AI567" i="1"/>
  <c r="AI568" i="1"/>
  <c r="AI569" i="1"/>
  <c r="AI570" i="1"/>
  <c r="AI571" i="1"/>
  <c r="AI572" i="1"/>
  <c r="AI573" i="1"/>
  <c r="AI574" i="1"/>
  <c r="AI575" i="1"/>
  <c r="AI576" i="1"/>
  <c r="AI577" i="1"/>
  <c r="AI578" i="1"/>
  <c r="AI579" i="1"/>
  <c r="AI580" i="1"/>
  <c r="AI581" i="1"/>
  <c r="AI582" i="1"/>
  <c r="AI583" i="1"/>
  <c r="AI584" i="1"/>
  <c r="AI585" i="1"/>
  <c r="AI586" i="1"/>
  <c r="AI587" i="1"/>
  <c r="AI588" i="1"/>
  <c r="AI589" i="1"/>
  <c r="AI590" i="1"/>
  <c r="AI591" i="1"/>
  <c r="AI592" i="1"/>
  <c r="AI593" i="1"/>
  <c r="AI594" i="1"/>
  <c r="AI595" i="1"/>
  <c r="AI596" i="1"/>
  <c r="AI597" i="1"/>
  <c r="AI598" i="1"/>
  <c r="AI599" i="1"/>
  <c r="AI600" i="1"/>
  <c r="AI601" i="1"/>
  <c r="AI602" i="1"/>
  <c r="AI603" i="1"/>
  <c r="AI604" i="1"/>
  <c r="AI605" i="1"/>
  <c r="AI606" i="1"/>
  <c r="AI607" i="1"/>
  <c r="AI608" i="1"/>
  <c r="AI609" i="1"/>
  <c r="AI610" i="1"/>
  <c r="AI611" i="1"/>
  <c r="AI612" i="1"/>
  <c r="AI613" i="1"/>
  <c r="AI614" i="1"/>
  <c r="AI615" i="1"/>
  <c r="AI616" i="1"/>
  <c r="AI617" i="1"/>
  <c r="AI618" i="1"/>
  <c r="AI619" i="1"/>
  <c r="AI620" i="1"/>
  <c r="AI621" i="1"/>
  <c r="AI622" i="1"/>
  <c r="AI623" i="1"/>
  <c r="AI624" i="1"/>
  <c r="AI625" i="1"/>
  <c r="AI626" i="1"/>
  <c r="AI627" i="1"/>
  <c r="AI628" i="1"/>
  <c r="AI629" i="1"/>
  <c r="AI630" i="1"/>
  <c r="AI631" i="1"/>
  <c r="AI632" i="1"/>
  <c r="AI633" i="1"/>
  <c r="AI634" i="1"/>
  <c r="AI635" i="1"/>
  <c r="AI636" i="1"/>
  <c r="AI637" i="1"/>
  <c r="AI638" i="1"/>
  <c r="AI639" i="1"/>
  <c r="AI640" i="1"/>
  <c r="AI641" i="1"/>
  <c r="AI642" i="1"/>
  <c r="AI643" i="1"/>
  <c r="AI644" i="1"/>
  <c r="AI645" i="1"/>
  <c r="AI646" i="1"/>
  <c r="AI647" i="1"/>
  <c r="AI648" i="1"/>
  <c r="AI649" i="1"/>
  <c r="AI650" i="1"/>
  <c r="AI651" i="1"/>
  <c r="AI652" i="1"/>
  <c r="AI653" i="1"/>
  <c r="AI654" i="1"/>
  <c r="AI655" i="1"/>
  <c r="AI656" i="1"/>
  <c r="AI657" i="1"/>
  <c r="AI658" i="1"/>
  <c r="AI659" i="1"/>
  <c r="AI660" i="1"/>
  <c r="AI661" i="1"/>
  <c r="AI662" i="1"/>
  <c r="AI663" i="1"/>
  <c r="AI664" i="1"/>
  <c r="AI665" i="1"/>
  <c r="AI666" i="1"/>
  <c r="AI667" i="1"/>
  <c r="AI668" i="1"/>
  <c r="AI669" i="1"/>
  <c r="AI670" i="1"/>
  <c r="AI671" i="1"/>
  <c r="AI672" i="1"/>
  <c r="AI673" i="1"/>
  <c r="AI674" i="1"/>
  <c r="AI675" i="1"/>
  <c r="AI676" i="1"/>
  <c r="AI677" i="1"/>
  <c r="AI678" i="1"/>
  <c r="AI679" i="1"/>
  <c r="AI680" i="1"/>
  <c r="AI681" i="1"/>
  <c r="AI682" i="1"/>
  <c r="AI683" i="1"/>
  <c r="AI684" i="1"/>
  <c r="AI685" i="1"/>
  <c r="AI686" i="1"/>
  <c r="AI687" i="1"/>
  <c r="AI688" i="1"/>
  <c r="AI689" i="1"/>
  <c r="AI690" i="1"/>
  <c r="AI691" i="1"/>
  <c r="AI692" i="1"/>
  <c r="AI693" i="1"/>
  <c r="AI694" i="1"/>
  <c r="AI695" i="1"/>
  <c r="AI696" i="1"/>
  <c r="AI697" i="1"/>
  <c r="AI698" i="1"/>
  <c r="AI699" i="1"/>
  <c r="AI700" i="1"/>
  <c r="AI701" i="1"/>
  <c r="AI702" i="1"/>
  <c r="AI703" i="1"/>
  <c r="AI704" i="1"/>
  <c r="AI705" i="1"/>
  <c r="AI706" i="1"/>
  <c r="AI707" i="1"/>
  <c r="AI708" i="1"/>
  <c r="AI709" i="1"/>
  <c r="AI710" i="1"/>
  <c r="AI711" i="1"/>
  <c r="AI712" i="1"/>
  <c r="AI713" i="1"/>
  <c r="AI714" i="1"/>
  <c r="AI715" i="1"/>
  <c r="AI716" i="1"/>
  <c r="AI717" i="1"/>
  <c r="AI718" i="1"/>
  <c r="AI719" i="1"/>
  <c r="AI720" i="1"/>
  <c r="AI721" i="1"/>
  <c r="AI722" i="1"/>
  <c r="AI723" i="1"/>
  <c r="AI724" i="1"/>
  <c r="AI725" i="1"/>
  <c r="AI726" i="1"/>
  <c r="AI727" i="1"/>
  <c r="AI728" i="1"/>
  <c r="AI729" i="1"/>
  <c r="AI730" i="1"/>
  <c r="AI731" i="1"/>
  <c r="AI732" i="1"/>
  <c r="AI733" i="1"/>
  <c r="AI734" i="1"/>
  <c r="AI735" i="1"/>
  <c r="AI736" i="1"/>
  <c r="AI737" i="1"/>
  <c r="AI738" i="1"/>
  <c r="AI739" i="1"/>
  <c r="AI740" i="1"/>
  <c r="AI741" i="1"/>
  <c r="AI742" i="1"/>
  <c r="AI743" i="1"/>
  <c r="AI744" i="1"/>
  <c r="AI745" i="1"/>
  <c r="AI746" i="1"/>
  <c r="AI747" i="1"/>
  <c r="AI748" i="1"/>
  <c r="AI749" i="1"/>
  <c r="AI750" i="1"/>
  <c r="AI751" i="1"/>
  <c r="AI752" i="1"/>
  <c r="AI753" i="1"/>
  <c r="AI754" i="1"/>
  <c r="AI755" i="1"/>
  <c r="AI756" i="1"/>
  <c r="AI757" i="1"/>
  <c r="AI758" i="1"/>
  <c r="AI759" i="1"/>
  <c r="AI760" i="1"/>
  <c r="AI761" i="1"/>
  <c r="AI762" i="1"/>
  <c r="AI763" i="1"/>
  <c r="AI764" i="1"/>
  <c r="AI765" i="1"/>
  <c r="AI766" i="1"/>
  <c r="AI767" i="1"/>
  <c r="AI768" i="1"/>
  <c r="AI769" i="1"/>
  <c r="AI770" i="1"/>
  <c r="AI771" i="1"/>
  <c r="AI772" i="1"/>
  <c r="AI773" i="1"/>
  <c r="AI774" i="1"/>
  <c r="AI775" i="1"/>
  <c r="AI776" i="1"/>
  <c r="AI777" i="1"/>
  <c r="AI778" i="1"/>
  <c r="AI779" i="1"/>
  <c r="AI780" i="1"/>
  <c r="AI781" i="1"/>
  <c r="AI782" i="1"/>
  <c r="AI783" i="1"/>
  <c r="AI784" i="1"/>
  <c r="AI785" i="1"/>
  <c r="AI786" i="1"/>
  <c r="AI787" i="1"/>
  <c r="AI788" i="1"/>
  <c r="AI789" i="1"/>
  <c r="AI790" i="1"/>
  <c r="AI791" i="1"/>
  <c r="AI792" i="1"/>
  <c r="AI793" i="1"/>
  <c r="AI794" i="1"/>
  <c r="AI795" i="1"/>
  <c r="AI796" i="1"/>
  <c r="AI797" i="1"/>
  <c r="AI798" i="1"/>
  <c r="AI799" i="1"/>
  <c r="AI800" i="1"/>
  <c r="AI801" i="1"/>
  <c r="AI802" i="1"/>
  <c r="AI803" i="1"/>
  <c r="AI804" i="1"/>
  <c r="AI805" i="1"/>
  <c r="AI806" i="1"/>
  <c r="AI807" i="1"/>
  <c r="AI808" i="1"/>
  <c r="AI809" i="1"/>
  <c r="AI810" i="1"/>
  <c r="AI811" i="1"/>
  <c r="AI812" i="1"/>
  <c r="AI813" i="1"/>
  <c r="AI814" i="1"/>
  <c r="AI815" i="1"/>
  <c r="AI816" i="1"/>
  <c r="AI817" i="1"/>
  <c r="AI818" i="1"/>
  <c r="AI819" i="1"/>
  <c r="AI820" i="1"/>
  <c r="AI821" i="1"/>
  <c r="AI822" i="1"/>
  <c r="AI823" i="1"/>
  <c r="AI824" i="1"/>
  <c r="AI825" i="1"/>
  <c r="AI826" i="1"/>
  <c r="AI827" i="1"/>
  <c r="AI828" i="1"/>
  <c r="AI829" i="1"/>
  <c r="AI830" i="1"/>
  <c r="AI831" i="1"/>
  <c r="AI832" i="1"/>
  <c r="AI833" i="1"/>
  <c r="AI834" i="1"/>
  <c r="AI835" i="1"/>
  <c r="AI836" i="1"/>
  <c r="AI837" i="1"/>
  <c r="AI838" i="1"/>
  <c r="AI839" i="1"/>
  <c r="AI840" i="1"/>
  <c r="AI841" i="1"/>
  <c r="AI842" i="1"/>
  <c r="AI843" i="1"/>
  <c r="AI844" i="1"/>
  <c r="AI845" i="1"/>
  <c r="AI846" i="1"/>
  <c r="AI847" i="1"/>
  <c r="AI848" i="1"/>
  <c r="AI849" i="1"/>
  <c r="AI850" i="1"/>
  <c r="AI851" i="1"/>
  <c r="AI852" i="1"/>
  <c r="AI853" i="1"/>
  <c r="AI854" i="1"/>
  <c r="AI855" i="1"/>
  <c r="AI856" i="1"/>
  <c r="AI857" i="1"/>
  <c r="AI858" i="1"/>
  <c r="AI859" i="1"/>
  <c r="AI860" i="1"/>
  <c r="AI861" i="1"/>
  <c r="AI862" i="1"/>
  <c r="AI863" i="1"/>
  <c r="AI864" i="1"/>
  <c r="AI865" i="1"/>
  <c r="AI866" i="1"/>
  <c r="AI867" i="1"/>
  <c r="AI868" i="1"/>
  <c r="AI869" i="1"/>
  <c r="AI870" i="1"/>
  <c r="AI871" i="1"/>
  <c r="AI872" i="1"/>
  <c r="AI873" i="1"/>
  <c r="AI874" i="1"/>
  <c r="AI875" i="1"/>
  <c r="AI876" i="1"/>
  <c r="AI877" i="1"/>
  <c r="AI878" i="1"/>
  <c r="AI879" i="1"/>
  <c r="AI880" i="1"/>
  <c r="AI881" i="1"/>
  <c r="AI882" i="1"/>
  <c r="AI883" i="1"/>
  <c r="AI884" i="1"/>
  <c r="AI885" i="1"/>
  <c r="AI886" i="1"/>
  <c r="AI887" i="1"/>
  <c r="AI888" i="1"/>
  <c r="AI889" i="1"/>
  <c r="AI890" i="1"/>
  <c r="AI891" i="1"/>
  <c r="AI892" i="1"/>
  <c r="AI893" i="1"/>
  <c r="AI894" i="1"/>
  <c r="AI895" i="1"/>
  <c r="AI896" i="1"/>
  <c r="AI897" i="1"/>
  <c r="AI898" i="1"/>
  <c r="AI899" i="1"/>
  <c r="AI900" i="1"/>
  <c r="AI901" i="1"/>
  <c r="AI902" i="1"/>
  <c r="AI903" i="1"/>
  <c r="AI904" i="1"/>
  <c r="AI905" i="1"/>
  <c r="AI906" i="1"/>
  <c r="AI907" i="1"/>
  <c r="AI908" i="1"/>
  <c r="AI909" i="1"/>
  <c r="AI910" i="1"/>
  <c r="AI911" i="1"/>
  <c r="AI912" i="1"/>
  <c r="AI913" i="1"/>
  <c r="AI914" i="1"/>
  <c r="AI915" i="1"/>
  <c r="AI916" i="1"/>
  <c r="AI917" i="1"/>
  <c r="AI918" i="1"/>
  <c r="AI919" i="1"/>
  <c r="AI920" i="1"/>
  <c r="AI921" i="1"/>
  <c r="AI922" i="1"/>
  <c r="AI923" i="1"/>
  <c r="AI924" i="1"/>
  <c r="AI925" i="1"/>
  <c r="AI926" i="1"/>
  <c r="AI927" i="1"/>
  <c r="AI928" i="1"/>
  <c r="AI929" i="1"/>
  <c r="AI930" i="1"/>
  <c r="AI931" i="1"/>
  <c r="AI932" i="1"/>
  <c r="AI933" i="1"/>
  <c r="AI934" i="1"/>
  <c r="AI935" i="1"/>
  <c r="AI936" i="1"/>
  <c r="AI937" i="1"/>
  <c r="AI938" i="1"/>
  <c r="AI939" i="1"/>
  <c r="AI940" i="1"/>
  <c r="AI941" i="1"/>
  <c r="AI942" i="1"/>
  <c r="AI943" i="1"/>
  <c r="AI944" i="1"/>
  <c r="AI945" i="1"/>
  <c r="AI946" i="1"/>
  <c r="AI947" i="1"/>
  <c r="AI948" i="1"/>
  <c r="AI949" i="1"/>
  <c r="AI950" i="1"/>
  <c r="AI951" i="1"/>
  <c r="AI952" i="1"/>
  <c r="AI953" i="1"/>
  <c r="AI954" i="1"/>
  <c r="AI955" i="1"/>
  <c r="AI956" i="1"/>
  <c r="AI957" i="1"/>
  <c r="AI958" i="1"/>
  <c r="AI959" i="1"/>
  <c r="AI960" i="1"/>
  <c r="AI961" i="1"/>
  <c r="AI962" i="1"/>
  <c r="AI963" i="1"/>
  <c r="AI964" i="1"/>
  <c r="AI965" i="1"/>
  <c r="AI966" i="1"/>
  <c r="AI967" i="1"/>
  <c r="AI968" i="1"/>
  <c r="AI969" i="1"/>
  <c r="AI970" i="1"/>
  <c r="AI971" i="1"/>
  <c r="AI972" i="1"/>
  <c r="AI973" i="1"/>
  <c r="AI974" i="1"/>
  <c r="AI975" i="1"/>
  <c r="AI976" i="1"/>
  <c r="AI977" i="1"/>
  <c r="AI978" i="1"/>
  <c r="AI979" i="1"/>
  <c r="AI980" i="1"/>
  <c r="AI981" i="1"/>
  <c r="AI982" i="1"/>
  <c r="AI983" i="1"/>
  <c r="AI984" i="1"/>
  <c r="AI985" i="1"/>
  <c r="AI986" i="1"/>
  <c r="AI987" i="1"/>
  <c r="AI988" i="1"/>
  <c r="AI989" i="1"/>
  <c r="AI990" i="1"/>
  <c r="AI991" i="1"/>
  <c r="AI992" i="1"/>
  <c r="AI993" i="1"/>
  <c r="AI994" i="1"/>
  <c r="AI995" i="1"/>
  <c r="AI996" i="1"/>
  <c r="AI997" i="1"/>
  <c r="AI998" i="1"/>
  <c r="AI999" i="1"/>
  <c r="AI1000" i="1"/>
  <c r="AI1001" i="1"/>
  <c r="AI1002" i="1"/>
  <c r="AI1003" i="1"/>
  <c r="AI1004" i="1"/>
  <c r="AI1005" i="1"/>
  <c r="AI1006" i="1"/>
  <c r="AI1007" i="1"/>
  <c r="AI1008" i="1"/>
  <c r="AI1009" i="1"/>
  <c r="AI1010" i="1"/>
  <c r="AI1011" i="1"/>
  <c r="AI1012" i="1"/>
  <c r="AI1013" i="1"/>
  <c r="AI1014" i="1"/>
  <c r="AI1015" i="1"/>
  <c r="AI1016" i="1"/>
  <c r="AI1017" i="1"/>
  <c r="AI1018" i="1"/>
  <c r="AI1019" i="1"/>
  <c r="AI1020" i="1"/>
  <c r="AI1021" i="1"/>
  <c r="AI1022" i="1"/>
  <c r="AI1023" i="1"/>
  <c r="AI1024" i="1"/>
  <c r="AI1025" i="1"/>
  <c r="AI1026" i="1"/>
  <c r="AI1027" i="1"/>
  <c r="AI1028" i="1"/>
  <c r="AI1029" i="1"/>
  <c r="AI1030" i="1"/>
  <c r="AI1031" i="1"/>
  <c r="AI1032" i="1"/>
  <c r="AI1033" i="1"/>
  <c r="AI1034" i="1"/>
  <c r="AI1035" i="1"/>
  <c r="AI1036" i="1"/>
  <c r="AI1037" i="1"/>
  <c r="AI1038" i="1"/>
  <c r="AI1039" i="1"/>
  <c r="AI1040" i="1"/>
  <c r="AI1041" i="1"/>
  <c r="AI1042" i="1"/>
  <c r="AI1043" i="1"/>
  <c r="AI1044" i="1"/>
  <c r="AI1045" i="1"/>
  <c r="AI1046" i="1"/>
  <c r="AI1047" i="1"/>
  <c r="AI1048" i="1"/>
  <c r="AI1049" i="1"/>
  <c r="AI1050" i="1"/>
  <c r="AI1051" i="1"/>
  <c r="AI1052" i="1"/>
  <c r="AI1053" i="1"/>
  <c r="AI1054" i="1"/>
  <c r="AI1055" i="1"/>
  <c r="AI1056" i="1"/>
  <c r="AI1057" i="1"/>
  <c r="AI1058" i="1"/>
  <c r="AI1059" i="1"/>
  <c r="AI1060" i="1"/>
  <c r="AI1061" i="1"/>
  <c r="AI1062" i="1"/>
  <c r="AI1063" i="1"/>
  <c r="AI1064" i="1"/>
  <c r="AI1065" i="1"/>
  <c r="AI1066" i="1"/>
  <c r="AI1067" i="1"/>
  <c r="AI1068" i="1"/>
  <c r="AI1069" i="1"/>
  <c r="AI1070" i="1"/>
  <c r="AI1071" i="1"/>
  <c r="AI1072" i="1"/>
  <c r="AI1073" i="1"/>
  <c r="AI1074" i="1"/>
  <c r="AI1075" i="1"/>
  <c r="AI1076" i="1"/>
  <c r="AI1077" i="1"/>
  <c r="AI1078" i="1"/>
  <c r="AI1079" i="1"/>
  <c r="AI1080" i="1"/>
  <c r="AI1081" i="1"/>
  <c r="AI1082" i="1"/>
  <c r="AI1083" i="1"/>
  <c r="AI1084" i="1"/>
  <c r="AI1085" i="1"/>
  <c r="AI1086" i="1"/>
  <c r="AI1087" i="1"/>
  <c r="AI1088" i="1"/>
  <c r="AI1089" i="1"/>
  <c r="AI1090" i="1"/>
  <c r="AI1091" i="1"/>
  <c r="AI1092" i="1"/>
  <c r="AI1093" i="1"/>
  <c r="AI1094" i="1"/>
  <c r="AI1095" i="1"/>
  <c r="AI1096" i="1"/>
  <c r="AI1097" i="1"/>
  <c r="AI1098" i="1"/>
  <c r="AI1099" i="1"/>
  <c r="AI1100" i="1"/>
  <c r="AI1101" i="1"/>
  <c r="AI1102" i="1"/>
  <c r="AI1103" i="1"/>
  <c r="AI1104" i="1"/>
  <c r="AI1105" i="1"/>
  <c r="AI1106" i="1"/>
  <c r="AI1107" i="1"/>
  <c r="AI1108" i="1"/>
  <c r="AI1109" i="1"/>
  <c r="AI1110" i="1"/>
  <c r="AI1111" i="1"/>
  <c r="AI1112" i="1"/>
  <c r="AI1113" i="1"/>
  <c r="AI1114" i="1"/>
  <c r="AI1115" i="1"/>
  <c r="AI1116" i="1"/>
  <c r="AI1117" i="1"/>
  <c r="AI1118" i="1"/>
  <c r="AI1119" i="1"/>
  <c r="AI1120" i="1"/>
  <c r="AI1121" i="1"/>
  <c r="AI1122" i="1"/>
  <c r="AI1123" i="1"/>
  <c r="AI1124" i="1"/>
  <c r="AI1125" i="1"/>
  <c r="AI1126" i="1"/>
  <c r="AI1127" i="1"/>
  <c r="AI1128" i="1"/>
  <c r="AI1129" i="1"/>
  <c r="AI1130" i="1"/>
  <c r="AI1131" i="1"/>
  <c r="AI1132" i="1"/>
  <c r="AI1133" i="1"/>
  <c r="AI1134" i="1"/>
  <c r="AI1135" i="1"/>
  <c r="AI1136" i="1"/>
  <c r="AI1137" i="1"/>
  <c r="AI1138" i="1"/>
  <c r="AI1139" i="1"/>
  <c r="AI1140" i="1"/>
  <c r="AI1141" i="1"/>
  <c r="AI1142" i="1"/>
  <c r="AI1143" i="1"/>
  <c r="AI1144" i="1"/>
  <c r="AI1145" i="1"/>
  <c r="AI1146" i="1"/>
  <c r="AI1147" i="1"/>
  <c r="AI1148" i="1"/>
  <c r="AI1149" i="1"/>
  <c r="AI1150" i="1"/>
  <c r="AI1151" i="1"/>
  <c r="AI1152" i="1"/>
  <c r="AI1153" i="1"/>
  <c r="AI1154" i="1"/>
  <c r="AI1155" i="1"/>
  <c r="AI1156" i="1"/>
  <c r="AI1157" i="1"/>
  <c r="AI1158" i="1"/>
  <c r="AI1159" i="1"/>
  <c r="AI1160" i="1"/>
  <c r="AI1161" i="1"/>
  <c r="AI1162" i="1"/>
  <c r="AI1163" i="1"/>
  <c r="AI1164" i="1"/>
  <c r="X61" i="1"/>
  <c r="W61" i="1"/>
  <c r="X60" i="1"/>
  <c r="W60" i="1"/>
  <c r="X59" i="1"/>
  <c r="W59" i="1"/>
  <c r="X58" i="1"/>
  <c r="W58" i="1"/>
  <c r="X57" i="1"/>
  <c r="W57" i="1"/>
  <c r="X56" i="1"/>
  <c r="W56" i="1"/>
  <c r="X55" i="1"/>
  <c r="W55" i="1"/>
  <c r="X54" i="1"/>
  <c r="W54" i="1"/>
  <c r="AE13" i="1"/>
  <c r="AD13" i="1"/>
  <c r="AC13" i="1"/>
  <c r="AB13" i="1"/>
  <c r="AA13" i="1"/>
  <c r="AE12" i="1"/>
  <c r="AD12" i="1"/>
  <c r="AC12" i="1"/>
  <c r="AB12" i="1"/>
  <c r="AA12" i="1"/>
  <c r="AE11" i="1"/>
  <c r="AD11" i="1"/>
  <c r="AC11" i="1"/>
  <c r="AB11" i="1"/>
  <c r="AA11" i="1"/>
  <c r="AE10" i="1"/>
  <c r="AD10" i="1"/>
  <c r="AC10" i="1"/>
  <c r="AB10" i="1"/>
  <c r="AA10" i="1"/>
  <c r="AE9" i="1"/>
  <c r="AD9" i="1"/>
  <c r="AC9" i="1"/>
  <c r="AB9" i="1"/>
  <c r="AE8" i="1"/>
  <c r="AD8" i="1"/>
  <c r="AC8" i="1"/>
  <c r="AB8" i="1"/>
  <c r="AA8" i="1"/>
  <c r="AE7" i="1"/>
  <c r="AD7" i="1"/>
  <c r="AC7" i="1"/>
  <c r="AB7" i="1"/>
  <c r="AA7" i="1"/>
  <c r="AE6" i="1"/>
  <c r="AD6" i="1"/>
  <c r="AC6" i="1"/>
  <c r="AB6" i="1"/>
  <c r="AA6" i="1"/>
  <c r="AE5" i="1"/>
  <c r="AD5" i="1"/>
  <c r="AC5" i="1"/>
  <c r="AB5" i="1"/>
  <c r="AA5" i="1"/>
  <c r="AE4" i="1"/>
  <c r="AD4" i="1"/>
  <c r="AC4" i="1"/>
  <c r="AB4" i="1"/>
  <c r="AA4" i="1"/>
  <c r="V63" i="1"/>
  <c r="V62" i="1"/>
  <c r="V61" i="1"/>
  <c r="V60" i="1"/>
  <c r="V59" i="1"/>
  <c r="R63" i="1"/>
  <c r="P63" i="1"/>
  <c r="B63" i="4" s="1"/>
  <c r="R62" i="1"/>
  <c r="P62" i="1"/>
  <c r="B62" i="4" s="1"/>
  <c r="R61" i="1"/>
  <c r="P61" i="1"/>
  <c r="B61" i="4" s="1"/>
  <c r="R60" i="1"/>
  <c r="P60" i="1"/>
  <c r="B60" i="4" s="1"/>
  <c r="R59" i="1"/>
  <c r="P59" i="1"/>
  <c r="B59" i="4" s="1"/>
  <c r="X121" i="1"/>
  <c r="W121" i="1"/>
  <c r="X120" i="1"/>
  <c r="W120" i="1"/>
  <c r="X119" i="1"/>
  <c r="W119" i="1"/>
  <c r="X118" i="1"/>
  <c r="W118" i="1"/>
  <c r="X117" i="1"/>
  <c r="W117" i="1"/>
  <c r="X116" i="1"/>
  <c r="W116" i="1"/>
  <c r="X115" i="1"/>
  <c r="W115" i="1"/>
  <c r="X114" i="1"/>
  <c r="W114" i="1"/>
  <c r="X113" i="1"/>
  <c r="W113" i="1"/>
  <c r="X112" i="1"/>
  <c r="W112" i="1"/>
  <c r="X111" i="1"/>
  <c r="W111" i="1"/>
  <c r="X110" i="1"/>
  <c r="W110" i="1"/>
  <c r="X109" i="1"/>
  <c r="W109" i="1"/>
  <c r="X108" i="1"/>
  <c r="W108" i="1"/>
  <c r="X107" i="1"/>
  <c r="W107" i="1"/>
  <c r="X106" i="1"/>
  <c r="W106" i="1"/>
  <c r="X105" i="1"/>
  <c r="W105" i="1"/>
  <c r="X104" i="1"/>
  <c r="W104" i="1"/>
  <c r="X103" i="1"/>
  <c r="W103" i="1"/>
  <c r="X102" i="1"/>
  <c r="W102" i="1"/>
  <c r="X101" i="1"/>
  <c r="W101" i="1"/>
  <c r="X100" i="1"/>
  <c r="W100" i="1"/>
  <c r="X99" i="1"/>
  <c r="W99" i="1"/>
  <c r="X98" i="1"/>
  <c r="W98" i="1"/>
  <c r="X97" i="1"/>
  <c r="W97" i="1"/>
  <c r="X96" i="1"/>
  <c r="W96" i="1"/>
  <c r="X95" i="1"/>
  <c r="W95" i="1"/>
  <c r="X94" i="1"/>
  <c r="W94" i="1"/>
  <c r="X93" i="1"/>
  <c r="W93" i="1"/>
  <c r="X92" i="1"/>
  <c r="W92" i="1"/>
  <c r="X91" i="1"/>
  <c r="W91" i="1"/>
  <c r="X90" i="1"/>
  <c r="W90" i="1"/>
  <c r="X89" i="1"/>
  <c r="W89" i="1"/>
  <c r="X88" i="1"/>
  <c r="W88" i="1"/>
  <c r="X87" i="1"/>
  <c r="W87" i="1"/>
  <c r="X86" i="1"/>
  <c r="W86" i="1"/>
  <c r="X85" i="1"/>
  <c r="W85" i="1"/>
  <c r="X84" i="1"/>
  <c r="W84" i="1"/>
  <c r="X83" i="1"/>
  <c r="W83" i="1"/>
  <c r="X82" i="1"/>
  <c r="W82" i="1"/>
  <c r="X81" i="1"/>
  <c r="W81" i="1"/>
  <c r="X80" i="1"/>
  <c r="W80" i="1"/>
  <c r="X79" i="1"/>
  <c r="W79" i="1"/>
  <c r="X78" i="1"/>
  <c r="W78" i="1"/>
  <c r="X77" i="1"/>
  <c r="W77" i="1"/>
  <c r="X76" i="1"/>
  <c r="W76" i="1"/>
  <c r="X75" i="1"/>
  <c r="W75" i="1"/>
  <c r="X74" i="1"/>
  <c r="W74" i="1"/>
  <c r="X73" i="1"/>
  <c r="W73" i="1"/>
  <c r="X72" i="1"/>
  <c r="W72" i="1"/>
  <c r="X71" i="1"/>
  <c r="W71" i="1"/>
  <c r="X70" i="1"/>
  <c r="W70" i="1"/>
  <c r="X69" i="1"/>
  <c r="W69" i="1"/>
  <c r="X68" i="1"/>
  <c r="X67" i="1"/>
  <c r="R103" i="1"/>
  <c r="R102" i="1"/>
  <c r="R101" i="1"/>
  <c r="R100" i="1"/>
  <c r="R99" i="1"/>
  <c r="R98" i="1"/>
  <c r="V98" i="1"/>
  <c r="V99" i="1"/>
  <c r="V100" i="1"/>
  <c r="V101" i="1"/>
  <c r="V102" i="1"/>
  <c r="V103" i="1"/>
  <c r="V97" i="1"/>
  <c r="P93" i="1"/>
  <c r="B102" i="4" s="1"/>
  <c r="P94" i="1"/>
  <c r="B103" i="4" s="1"/>
  <c r="P95" i="1"/>
  <c r="B104" i="4" s="1"/>
  <c r="P96" i="1"/>
  <c r="B105" i="4" s="1"/>
  <c r="P97" i="1"/>
  <c r="B106" i="4" s="1"/>
  <c r="P98" i="1"/>
  <c r="B107" i="4" s="1"/>
  <c r="P99" i="1"/>
  <c r="B108" i="4" s="1"/>
  <c r="P100" i="1"/>
  <c r="B109" i="4" s="1"/>
  <c r="P101" i="1"/>
  <c r="B110" i="4" s="1"/>
  <c r="P102" i="1"/>
  <c r="B111" i="4" s="1"/>
  <c r="P103" i="1"/>
  <c r="B112" i="4" s="1"/>
  <c r="J1" i="1"/>
  <c r="X123" i="1"/>
  <c r="W123" i="1"/>
  <c r="V123" i="1"/>
  <c r="R123" i="1"/>
  <c r="P123" i="1"/>
  <c r="B132" i="4" s="1"/>
  <c r="X122" i="1"/>
  <c r="W122" i="1"/>
  <c r="V122" i="1"/>
  <c r="R122" i="1"/>
  <c r="P122" i="1"/>
  <c r="B131" i="4" s="1"/>
  <c r="V121" i="1"/>
  <c r="R121" i="1"/>
  <c r="P121" i="1"/>
  <c r="B130" i="4" s="1"/>
  <c r="S121" i="1"/>
  <c r="V120" i="1"/>
  <c r="R120" i="1"/>
  <c r="P120" i="1"/>
  <c r="B129" i="4" s="1"/>
  <c r="S120" i="1"/>
  <c r="V119" i="1"/>
  <c r="R119" i="1"/>
  <c r="P119" i="1"/>
  <c r="B128" i="4" s="1"/>
  <c r="S119" i="1"/>
  <c r="V118" i="1"/>
  <c r="R118" i="1"/>
  <c r="P118" i="1"/>
  <c r="B127" i="4" s="1"/>
  <c r="V117" i="1"/>
  <c r="R117" i="1"/>
  <c r="P117" i="1"/>
  <c r="B126" i="4" s="1"/>
  <c r="Q117" i="1"/>
  <c r="C126" i="4" s="1"/>
  <c r="V116" i="1"/>
  <c r="R116" i="1"/>
  <c r="P116" i="1"/>
  <c r="B125" i="4" s="1"/>
  <c r="S116" i="1"/>
  <c r="V115" i="1"/>
  <c r="R115" i="1"/>
  <c r="P115" i="1"/>
  <c r="B124" i="4" s="1"/>
  <c r="S115" i="1"/>
  <c r="V114" i="1"/>
  <c r="R114" i="1"/>
  <c r="P114" i="1"/>
  <c r="B123" i="4" s="1"/>
  <c r="V113" i="1"/>
  <c r="R113" i="1"/>
  <c r="P113" i="1"/>
  <c r="B122" i="4" s="1"/>
  <c r="S113" i="1"/>
  <c r="V112" i="1"/>
  <c r="R112" i="1"/>
  <c r="P112" i="1"/>
  <c r="B121" i="4" s="1"/>
  <c r="Q112" i="1"/>
  <c r="C121" i="4" s="1"/>
  <c r="V111" i="1"/>
  <c r="R111" i="1"/>
  <c r="P111" i="1"/>
  <c r="B120" i="4" s="1"/>
  <c r="Q111" i="1"/>
  <c r="C120" i="4" s="1"/>
  <c r="V110" i="1"/>
  <c r="R110" i="1"/>
  <c r="P110" i="1"/>
  <c r="B119" i="4" s="1"/>
  <c r="V109" i="1"/>
  <c r="R109" i="1"/>
  <c r="P109" i="1"/>
  <c r="B118" i="4" s="1"/>
  <c r="V108" i="1"/>
  <c r="R108" i="1"/>
  <c r="P108" i="1"/>
  <c r="B117" i="4" s="1"/>
  <c r="V107" i="1"/>
  <c r="R107" i="1"/>
  <c r="P107" i="1"/>
  <c r="B116" i="4" s="1"/>
  <c r="V106" i="1"/>
  <c r="R106" i="1"/>
  <c r="P106" i="1"/>
  <c r="B115" i="4" s="1"/>
  <c r="V105" i="1"/>
  <c r="R105" i="1"/>
  <c r="P105" i="1"/>
  <c r="B114" i="4" s="1"/>
  <c r="S105" i="1"/>
  <c r="V104" i="1"/>
  <c r="R104" i="1"/>
  <c r="P104" i="1"/>
  <c r="B113" i="4" s="1"/>
  <c r="S104" i="1"/>
  <c r="R97" i="1"/>
  <c r="V96" i="1"/>
  <c r="R96" i="1"/>
  <c r="V95" i="1"/>
  <c r="R95" i="1"/>
  <c r="V94" i="1"/>
  <c r="R94" i="1"/>
  <c r="V93" i="1"/>
  <c r="R93" i="1"/>
  <c r="V92" i="1"/>
  <c r="R92" i="1"/>
  <c r="P92" i="1"/>
  <c r="B101" i="4" s="1"/>
  <c r="V91" i="1"/>
  <c r="R91" i="1"/>
  <c r="P91" i="1"/>
  <c r="B100" i="4" s="1"/>
  <c r="V90" i="1"/>
  <c r="R90" i="1"/>
  <c r="P90" i="1"/>
  <c r="B99" i="4" s="1"/>
  <c r="V89" i="1"/>
  <c r="R89" i="1"/>
  <c r="P89" i="1"/>
  <c r="B98" i="4" s="1"/>
  <c r="V88" i="1"/>
  <c r="R88" i="1"/>
  <c r="P88" i="1"/>
  <c r="B97" i="4" s="1"/>
  <c r="V87" i="1"/>
  <c r="R87" i="1"/>
  <c r="P87" i="1"/>
  <c r="B96" i="4" s="1"/>
  <c r="V86" i="1"/>
  <c r="R86" i="1"/>
  <c r="P86" i="1"/>
  <c r="B95" i="4" s="1"/>
  <c r="V85" i="1"/>
  <c r="R85" i="1"/>
  <c r="P85" i="1"/>
  <c r="B94" i="4" s="1"/>
  <c r="V84" i="1"/>
  <c r="R84" i="1"/>
  <c r="P84" i="1"/>
  <c r="B93" i="4" s="1"/>
  <c r="V83" i="1"/>
  <c r="R83" i="1"/>
  <c r="P83" i="1"/>
  <c r="B92" i="4" s="1"/>
  <c r="V82" i="1"/>
  <c r="R82" i="1"/>
  <c r="P82" i="1"/>
  <c r="B91" i="4" s="1"/>
  <c r="V81" i="1"/>
  <c r="R81" i="1"/>
  <c r="P81" i="1"/>
  <c r="B90" i="4" s="1"/>
  <c r="V80" i="1"/>
  <c r="R80" i="1"/>
  <c r="P80" i="1"/>
  <c r="B89" i="4" s="1"/>
  <c r="V79" i="1"/>
  <c r="R79" i="1"/>
  <c r="P79" i="1"/>
  <c r="B88" i="4" s="1"/>
  <c r="V78" i="1"/>
  <c r="R78" i="1"/>
  <c r="P78" i="1"/>
  <c r="B87" i="4" s="1"/>
  <c r="V77" i="1"/>
  <c r="R77" i="1"/>
  <c r="P77" i="1"/>
  <c r="B86" i="4" s="1"/>
  <c r="V76" i="1"/>
  <c r="R76" i="1"/>
  <c r="P76" i="1"/>
  <c r="B85" i="4" s="1"/>
  <c r="V75" i="1"/>
  <c r="R75" i="1"/>
  <c r="P75" i="1"/>
  <c r="B84" i="4" s="1"/>
  <c r="V74" i="1"/>
  <c r="R74" i="1"/>
  <c r="P74" i="1"/>
  <c r="B83" i="4" s="1"/>
  <c r="V73" i="1"/>
  <c r="R73" i="1"/>
  <c r="P73" i="1"/>
  <c r="B82" i="4" s="1"/>
  <c r="V72" i="1"/>
  <c r="R72" i="1"/>
  <c r="P72" i="1"/>
  <c r="B81" i="4" s="1"/>
  <c r="V71" i="1"/>
  <c r="R71" i="1"/>
  <c r="P71" i="1"/>
  <c r="B80" i="4" s="1"/>
  <c r="V70" i="1"/>
  <c r="R70" i="1"/>
  <c r="P70" i="1"/>
  <c r="B79" i="4" s="1"/>
  <c r="V69" i="1"/>
  <c r="R69" i="1"/>
  <c r="P69" i="1"/>
  <c r="B78" i="4" s="1"/>
  <c r="V68" i="1"/>
  <c r="R68" i="1"/>
  <c r="P68" i="1"/>
  <c r="B77" i="4" s="1"/>
  <c r="V67" i="1"/>
  <c r="R67" i="1"/>
  <c r="P67" i="1"/>
  <c r="B76" i="4" s="1"/>
  <c r="V66" i="1"/>
  <c r="R66" i="1"/>
  <c r="P66" i="1"/>
  <c r="B75" i="4" s="1"/>
  <c r="V65" i="1"/>
  <c r="R65" i="1"/>
  <c r="P65" i="1"/>
  <c r="B74" i="4" s="1"/>
  <c r="V64" i="1"/>
  <c r="R64" i="1"/>
  <c r="B73" i="4"/>
  <c r="V58" i="1"/>
  <c r="R58" i="1"/>
  <c r="P58" i="1"/>
  <c r="B58" i="4" s="1"/>
  <c r="V57" i="1"/>
  <c r="R57" i="1"/>
  <c r="P57" i="1"/>
  <c r="B57" i="4" s="1"/>
  <c r="V56" i="1"/>
  <c r="R56" i="1"/>
  <c r="P56" i="1"/>
  <c r="B56" i="4" s="1"/>
  <c r="V55" i="1"/>
  <c r="R55" i="1"/>
  <c r="P55" i="1"/>
  <c r="B55" i="4" s="1"/>
  <c r="V54" i="1"/>
  <c r="R54" i="1"/>
  <c r="P54" i="1"/>
  <c r="B54" i="4" s="1"/>
  <c r="X53" i="1"/>
  <c r="W53" i="1"/>
  <c r="V53" i="1"/>
  <c r="R53" i="1"/>
  <c r="P53" i="1"/>
  <c r="B53" i="4" s="1"/>
  <c r="X52" i="1"/>
  <c r="W52" i="1"/>
  <c r="V52" i="1"/>
  <c r="R52" i="1"/>
  <c r="P52" i="1"/>
  <c r="B52" i="4" s="1"/>
  <c r="X51" i="1"/>
  <c r="W51" i="1"/>
  <c r="V51" i="1"/>
  <c r="R51" i="1"/>
  <c r="P51" i="1"/>
  <c r="B51" i="4" s="1"/>
  <c r="X50" i="1"/>
  <c r="W50" i="1"/>
  <c r="V50" i="1"/>
  <c r="R50" i="1"/>
  <c r="P50" i="1"/>
  <c r="B50" i="4" s="1"/>
  <c r="X49" i="1"/>
  <c r="W49" i="1"/>
  <c r="V49" i="1"/>
  <c r="R49" i="1"/>
  <c r="P49" i="1"/>
  <c r="B49" i="4" s="1"/>
  <c r="X48" i="1"/>
  <c r="W48" i="1"/>
  <c r="V48" i="1"/>
  <c r="R48" i="1"/>
  <c r="P48" i="1"/>
  <c r="B48" i="4" s="1"/>
  <c r="X47" i="1"/>
  <c r="W47" i="1"/>
  <c r="V47" i="1"/>
  <c r="R47" i="1"/>
  <c r="P47" i="1"/>
  <c r="B47" i="4" s="1"/>
  <c r="X46" i="1"/>
  <c r="W46" i="1"/>
  <c r="V46" i="1"/>
  <c r="R46" i="1"/>
  <c r="P46" i="1"/>
  <c r="B46" i="4" s="1"/>
  <c r="X45" i="1"/>
  <c r="W45" i="1"/>
  <c r="V45" i="1"/>
  <c r="R45" i="1"/>
  <c r="P45" i="1"/>
  <c r="B45" i="4" s="1"/>
  <c r="X44" i="1"/>
  <c r="W44" i="1"/>
  <c r="V44" i="1"/>
  <c r="R44" i="1"/>
  <c r="P44" i="1"/>
  <c r="B44" i="4" s="1"/>
  <c r="X43" i="1"/>
  <c r="W43" i="1"/>
  <c r="V43" i="1"/>
  <c r="R43" i="1"/>
  <c r="P43" i="1"/>
  <c r="B43" i="4" s="1"/>
  <c r="X42" i="1"/>
  <c r="W42" i="1"/>
  <c r="V42" i="1"/>
  <c r="R42" i="1"/>
  <c r="P42" i="1"/>
  <c r="B42" i="4" s="1"/>
  <c r="X41" i="1"/>
  <c r="W41" i="1"/>
  <c r="V41" i="1"/>
  <c r="R41" i="1"/>
  <c r="P41" i="1"/>
  <c r="B41" i="4" s="1"/>
  <c r="X40" i="1"/>
  <c r="W40" i="1"/>
  <c r="V40" i="1"/>
  <c r="R40" i="1"/>
  <c r="P40" i="1"/>
  <c r="B40" i="4" s="1"/>
  <c r="X39" i="1"/>
  <c r="W39" i="1"/>
  <c r="V39" i="1"/>
  <c r="R39" i="1"/>
  <c r="P39" i="1"/>
  <c r="B39" i="4" s="1"/>
  <c r="X38" i="1"/>
  <c r="W38" i="1"/>
  <c r="V38" i="1"/>
  <c r="R38" i="1"/>
  <c r="P38" i="1"/>
  <c r="B38" i="4" s="1"/>
  <c r="X37" i="1"/>
  <c r="W37" i="1"/>
  <c r="V37" i="1"/>
  <c r="R37" i="1"/>
  <c r="P37" i="1"/>
  <c r="B37" i="4" s="1"/>
  <c r="X36" i="1"/>
  <c r="W36" i="1"/>
  <c r="V36" i="1"/>
  <c r="R36" i="1"/>
  <c r="P36" i="1"/>
  <c r="B36" i="4" s="1"/>
  <c r="X35" i="1"/>
  <c r="W35" i="1"/>
  <c r="V35" i="1"/>
  <c r="R35" i="1"/>
  <c r="P35" i="1"/>
  <c r="B35" i="4" s="1"/>
  <c r="X34" i="1"/>
  <c r="W34" i="1"/>
  <c r="V34" i="1"/>
  <c r="R34" i="1"/>
  <c r="P34" i="1"/>
  <c r="B34" i="4" s="1"/>
  <c r="X33" i="1"/>
  <c r="W33" i="1"/>
  <c r="V33" i="1"/>
  <c r="R33" i="1"/>
  <c r="P33" i="1"/>
  <c r="B33" i="4" s="1"/>
  <c r="X32" i="1"/>
  <c r="W32" i="1"/>
  <c r="V32" i="1"/>
  <c r="R32" i="1"/>
  <c r="P32" i="1"/>
  <c r="B32" i="4" s="1"/>
  <c r="X31" i="1"/>
  <c r="W31" i="1"/>
  <c r="V31" i="1"/>
  <c r="R31" i="1"/>
  <c r="P31" i="1"/>
  <c r="B31" i="4" s="1"/>
  <c r="X30" i="1"/>
  <c r="W30" i="1"/>
  <c r="V30" i="1"/>
  <c r="R30" i="1"/>
  <c r="P30" i="1"/>
  <c r="B30" i="4" s="1"/>
  <c r="X29" i="1"/>
  <c r="W29" i="1"/>
  <c r="V29" i="1"/>
  <c r="R29" i="1"/>
  <c r="P29" i="1"/>
  <c r="B29" i="4" s="1"/>
  <c r="X28" i="1"/>
  <c r="W28" i="1"/>
  <c r="V28" i="1"/>
  <c r="R28" i="1"/>
  <c r="P28" i="1"/>
  <c r="B28" i="4" s="1"/>
  <c r="X27" i="1"/>
  <c r="W27" i="1"/>
  <c r="V27" i="1"/>
  <c r="R27" i="1"/>
  <c r="P27" i="1"/>
  <c r="B27" i="4" s="1"/>
  <c r="X26" i="1"/>
  <c r="W26" i="1"/>
  <c r="V26" i="1"/>
  <c r="R26" i="1"/>
  <c r="P26" i="1"/>
  <c r="B26" i="4" s="1"/>
  <c r="X25" i="1"/>
  <c r="W25" i="1"/>
  <c r="V25" i="1"/>
  <c r="R25" i="1"/>
  <c r="P25" i="1"/>
  <c r="B25" i="4" s="1"/>
  <c r="X24" i="1"/>
  <c r="W24" i="1"/>
  <c r="V24" i="1"/>
  <c r="R24" i="1"/>
  <c r="P24" i="1"/>
  <c r="B24" i="4" s="1"/>
  <c r="X23" i="1"/>
  <c r="W23" i="1"/>
  <c r="V23" i="1"/>
  <c r="R23" i="1"/>
  <c r="P23" i="1"/>
  <c r="B23" i="4" s="1"/>
  <c r="X22" i="1"/>
  <c r="W22" i="1"/>
  <c r="V22" i="1"/>
  <c r="R22" i="1"/>
  <c r="P22" i="1"/>
  <c r="B22" i="4" s="1"/>
  <c r="X21" i="1"/>
  <c r="W21" i="1"/>
  <c r="V21" i="1"/>
  <c r="R21" i="1"/>
  <c r="P21" i="1"/>
  <c r="B21" i="4" s="1"/>
  <c r="X20" i="1"/>
  <c r="W20" i="1"/>
  <c r="V20" i="1"/>
  <c r="R20" i="1"/>
  <c r="P20" i="1"/>
  <c r="B20" i="4" s="1"/>
  <c r="X19" i="1"/>
  <c r="W19" i="1"/>
  <c r="V19" i="1"/>
  <c r="R19" i="1"/>
  <c r="P19" i="1"/>
  <c r="B19" i="4" s="1"/>
  <c r="X18" i="1"/>
  <c r="W18" i="1"/>
  <c r="V18" i="1"/>
  <c r="R18" i="1"/>
  <c r="P18" i="1"/>
  <c r="B18" i="4" s="1"/>
  <c r="X17" i="1"/>
  <c r="W17" i="1"/>
  <c r="V17" i="1"/>
  <c r="R17" i="1"/>
  <c r="P17" i="1"/>
  <c r="B17" i="4" s="1"/>
  <c r="X16" i="1"/>
  <c r="W16" i="1"/>
  <c r="V16" i="1"/>
  <c r="R16" i="1"/>
  <c r="P16" i="1"/>
  <c r="B16" i="4" s="1"/>
  <c r="X15" i="1"/>
  <c r="W15" i="1"/>
  <c r="V15" i="1"/>
  <c r="R15" i="1"/>
  <c r="P15" i="1"/>
  <c r="B15" i="4" s="1"/>
  <c r="X14" i="1"/>
  <c r="W14" i="1"/>
  <c r="V14" i="1"/>
  <c r="R14" i="1"/>
  <c r="P14" i="1"/>
  <c r="B14" i="4" s="1"/>
  <c r="X13" i="1"/>
  <c r="W13" i="1"/>
  <c r="V13" i="1"/>
  <c r="R13" i="1"/>
  <c r="P13" i="1"/>
  <c r="B13" i="4" s="1"/>
  <c r="X12" i="1"/>
  <c r="W12" i="1"/>
  <c r="V12" i="1"/>
  <c r="R12" i="1"/>
  <c r="P12" i="1"/>
  <c r="B12" i="4" s="1"/>
  <c r="X11" i="1"/>
  <c r="W11" i="1"/>
  <c r="V11" i="1"/>
  <c r="R11" i="1"/>
  <c r="P11" i="1"/>
  <c r="B11" i="4" s="1"/>
  <c r="X10" i="1"/>
  <c r="W10" i="1"/>
  <c r="V10" i="1"/>
  <c r="R10" i="1"/>
  <c r="P10" i="1"/>
  <c r="B10" i="4" s="1"/>
  <c r="X9" i="1"/>
  <c r="W9" i="1"/>
  <c r="V9" i="1"/>
  <c r="R9" i="1"/>
  <c r="P9" i="1"/>
  <c r="B9" i="4" s="1"/>
  <c r="X8" i="1"/>
  <c r="W8" i="1"/>
  <c r="V8" i="1"/>
  <c r="R8" i="1"/>
  <c r="P8" i="1"/>
  <c r="B8" i="4" s="1"/>
  <c r="X7" i="1"/>
  <c r="W7" i="1"/>
  <c r="V7" i="1"/>
  <c r="R7" i="1"/>
  <c r="P7" i="1"/>
  <c r="B7" i="4" s="1"/>
  <c r="X6" i="1"/>
  <c r="W6" i="1"/>
  <c r="V6" i="1"/>
  <c r="R6" i="1"/>
  <c r="P6" i="1"/>
  <c r="B6" i="4" s="1"/>
  <c r="X5" i="1"/>
  <c r="W5" i="1"/>
  <c r="V5" i="1"/>
  <c r="R5" i="1"/>
  <c r="P5" i="1"/>
  <c r="B5" i="4" s="1"/>
  <c r="X4" i="1"/>
  <c r="W4" i="1"/>
  <c r="V4" i="1"/>
  <c r="R4" i="1"/>
  <c r="P4" i="1"/>
  <c r="B4" i="4" s="1"/>
  <c r="S4" i="1"/>
  <c r="S29" i="1"/>
  <c r="Q18" i="1"/>
  <c r="C18" i="4" s="1"/>
  <c r="S34" i="1"/>
  <c r="S50" i="1"/>
  <c r="S39" i="1"/>
  <c r="Q55" i="1"/>
  <c r="C55" i="4" s="1"/>
  <c r="S55" i="1"/>
  <c r="S16" i="1"/>
  <c r="Q45" i="1"/>
  <c r="C45" i="4" s="1"/>
  <c r="Q44" i="1"/>
  <c r="C44" i="4" s="1"/>
  <c r="Q52" i="1"/>
  <c r="C52" i="4" s="1"/>
  <c r="S9" i="1"/>
  <c r="Q12" i="1"/>
  <c r="C12" i="4" s="1"/>
  <c r="S14" i="1"/>
  <c r="S22" i="1"/>
  <c r="Q8" i="1"/>
  <c r="C8" i="4" s="1"/>
  <c r="Q48" i="1"/>
  <c r="C48" i="4" s="1"/>
  <c r="S48" i="1"/>
  <c r="Q118" i="1"/>
  <c r="C127" i="4" s="1"/>
  <c r="Q114" i="1"/>
  <c r="C123" i="4" s="1"/>
  <c r="S112" i="1"/>
  <c r="Q105" i="1"/>
  <c r="C114" i="4" s="1"/>
  <c r="Q109" i="1"/>
  <c r="C118" i="4" s="1"/>
  <c r="Q113" i="1"/>
  <c r="C122" i="4" s="1"/>
  <c r="S117" i="1"/>
  <c r="Q120" i="1"/>
  <c r="C129" i="4" s="1"/>
  <c r="S122" i="1"/>
  <c r="T117" i="1" l="1"/>
  <c r="T116" i="1"/>
  <c r="Q121" i="1"/>
  <c r="C130" i="4" s="1"/>
  <c r="S30" i="1"/>
  <c r="T30" i="1" s="1"/>
  <c r="S17" i="1"/>
  <c r="Q30" i="1"/>
  <c r="C30" i="4" s="1"/>
  <c r="Q9" i="1"/>
  <c r="C9" i="4" s="1"/>
  <c r="Q47" i="1"/>
  <c r="C47" i="4" s="1"/>
  <c r="Q108" i="1"/>
  <c r="C117" i="4" s="1"/>
  <c r="Q14" i="1"/>
  <c r="C14" i="4" s="1"/>
  <c r="Q107" i="1"/>
  <c r="C116" i="4" s="1"/>
  <c r="S109" i="1"/>
  <c r="T109" i="1" s="1"/>
  <c r="S46" i="1"/>
  <c r="Q17" i="1"/>
  <c r="C17" i="4" s="1"/>
  <c r="Q29" i="1"/>
  <c r="C29" i="4" s="1"/>
  <c r="S25" i="1"/>
  <c r="T25" i="1" s="1"/>
  <c r="T29" i="1"/>
  <c r="T120" i="1"/>
  <c r="T122" i="1"/>
  <c r="T39" i="1"/>
  <c r="T55" i="1"/>
  <c r="T113" i="1"/>
  <c r="T34" i="1"/>
  <c r="T104" i="1"/>
  <c r="T105" i="1"/>
  <c r="Q22" i="1"/>
  <c r="C22" i="4" s="1"/>
  <c r="S52" i="1"/>
  <c r="Q39" i="1"/>
  <c r="C39" i="4" s="1"/>
  <c r="Q6" i="1"/>
  <c r="C6" i="4" s="1"/>
  <c r="Q31" i="1"/>
  <c r="C31" i="4" s="1"/>
  <c r="S51" i="1"/>
  <c r="T51" i="1" s="1"/>
  <c r="S6" i="1"/>
  <c r="T6" i="1" s="1"/>
  <c r="S31" i="1"/>
  <c r="T31" i="1" s="1"/>
  <c r="Q51" i="1"/>
  <c r="C51" i="4" s="1"/>
  <c r="S13" i="1"/>
  <c r="T13" i="1" s="1"/>
  <c r="Q104" i="1"/>
  <c r="C113" i="4" s="1"/>
  <c r="Q19" i="1"/>
  <c r="C19" i="4" s="1"/>
  <c r="S58" i="1"/>
  <c r="S32" i="1"/>
  <c r="T32" i="1" s="1"/>
  <c r="Q42" i="1"/>
  <c r="C42" i="4" s="1"/>
  <c r="Q13" i="1"/>
  <c r="C13" i="4" s="1"/>
  <c r="Q116" i="1"/>
  <c r="C125" i="4" s="1"/>
  <c r="S19" i="1"/>
  <c r="T19" i="1" s="1"/>
  <c r="S24" i="1"/>
  <c r="T24" i="1" s="1"/>
  <c r="Q32" i="1"/>
  <c r="C32" i="4" s="1"/>
  <c r="S42" i="1"/>
  <c r="T42" i="1" s="1"/>
  <c r="S106" i="1"/>
  <c r="T106" i="1" s="1"/>
  <c r="S110" i="1"/>
  <c r="T110" i="1" s="1"/>
  <c r="S114" i="1"/>
  <c r="T114" i="1" s="1"/>
  <c r="S118" i="1"/>
  <c r="T118" i="1" s="1"/>
  <c r="Q122" i="1"/>
  <c r="C131" i="4" s="1"/>
  <c r="S59" i="1"/>
  <c r="T59" i="1" s="1"/>
  <c r="Q49" i="1"/>
  <c r="C49" i="4" s="1"/>
  <c r="Q20" i="1"/>
  <c r="C20" i="4" s="1"/>
  <c r="Q110" i="1"/>
  <c r="C119" i="4" s="1"/>
  <c r="S54" i="1"/>
  <c r="T54" i="1" s="1"/>
  <c r="S49" i="1"/>
  <c r="T49" i="1" s="1"/>
  <c r="S20" i="1"/>
  <c r="T20" i="1" s="1"/>
  <c r="Q26" i="1"/>
  <c r="C26" i="4" s="1"/>
  <c r="Q54" i="1"/>
  <c r="C54" i="4" s="1"/>
  <c r="Q33" i="1"/>
  <c r="C33" i="4" s="1"/>
  <c r="S45" i="1"/>
  <c r="T45" i="1" s="1"/>
  <c r="S26" i="1"/>
  <c r="T26" i="1" s="1"/>
  <c r="S56" i="1"/>
  <c r="T56" i="1" s="1"/>
  <c r="Q10" i="1"/>
  <c r="C10" i="4" s="1"/>
  <c r="Q59" i="1"/>
  <c r="C59" i="4" s="1"/>
  <c r="S38" i="1"/>
  <c r="T38" i="1" s="1"/>
  <c r="S10" i="1"/>
  <c r="T10" i="1" s="1"/>
  <c r="S123" i="1"/>
  <c r="T123" i="1" s="1"/>
  <c r="T58" i="1"/>
  <c r="T121" i="1"/>
  <c r="T112" i="1"/>
  <c r="T115" i="1"/>
  <c r="T119" i="1"/>
  <c r="AF7" i="1"/>
  <c r="Q65" i="1"/>
  <c r="C74" i="4" s="1"/>
  <c r="Q81" i="1"/>
  <c r="C90" i="4" s="1"/>
  <c r="Q97" i="1"/>
  <c r="C106" i="4" s="1"/>
  <c r="S73" i="1"/>
  <c r="T73" i="1" s="1"/>
  <c r="S89" i="1"/>
  <c r="T89" i="1" s="1"/>
  <c r="Q27" i="1"/>
  <c r="C27" i="4" s="1"/>
  <c r="S21" i="1"/>
  <c r="T21" i="1" s="1"/>
  <c r="S5" i="1"/>
  <c r="T5" i="1" s="1"/>
  <c r="S27" i="1"/>
  <c r="T27" i="1" s="1"/>
  <c r="Q5" i="1"/>
  <c r="C5" i="4" s="1"/>
  <c r="T17" i="1"/>
  <c r="Q61" i="1"/>
  <c r="C61" i="4" s="1"/>
  <c r="Q66" i="1"/>
  <c r="C75" i="4" s="1"/>
  <c r="Q82" i="1"/>
  <c r="C91" i="4" s="1"/>
  <c r="Q98" i="1"/>
  <c r="C107" i="4" s="1"/>
  <c r="S74" i="1"/>
  <c r="T74" i="1" s="1"/>
  <c r="S90" i="1"/>
  <c r="T90" i="1" s="1"/>
  <c r="Q11" i="1"/>
  <c r="C11" i="4" s="1"/>
  <c r="Q123" i="1"/>
  <c r="C132" i="4" s="1"/>
  <c r="S8" i="1"/>
  <c r="T8" i="1" s="1"/>
  <c r="Q58" i="1"/>
  <c r="C58" i="4" s="1"/>
  <c r="S47" i="1"/>
  <c r="T47" i="1" s="1"/>
  <c r="Q34" i="1"/>
  <c r="C34" i="4" s="1"/>
  <c r="Q67" i="1"/>
  <c r="C76" i="4" s="1"/>
  <c r="Q83" i="1"/>
  <c r="C92" i="4" s="1"/>
  <c r="Q99" i="1"/>
  <c r="C108" i="4" s="1"/>
  <c r="S75" i="1"/>
  <c r="T75" i="1" s="1"/>
  <c r="S91" i="1"/>
  <c r="T91" i="1" s="1"/>
  <c r="AF9" i="1"/>
  <c r="Q68" i="1"/>
  <c r="C77" i="4" s="1"/>
  <c r="Q84" i="1"/>
  <c r="C93" i="4" s="1"/>
  <c r="Q100" i="1"/>
  <c r="C109" i="4" s="1"/>
  <c r="S76" i="1"/>
  <c r="T76" i="1" s="1"/>
  <c r="S92" i="1"/>
  <c r="T92" i="1" s="1"/>
  <c r="Q62" i="1"/>
  <c r="C62" i="4" s="1"/>
  <c r="AF4" i="1"/>
  <c r="Q69" i="1"/>
  <c r="C78" i="4" s="1"/>
  <c r="Q85" i="1"/>
  <c r="C94" i="4" s="1"/>
  <c r="Q101" i="1"/>
  <c r="C110" i="4" s="1"/>
  <c r="S77" i="1"/>
  <c r="T77" i="1" s="1"/>
  <c r="S93" i="1"/>
  <c r="T93" i="1" s="1"/>
  <c r="Q70" i="1"/>
  <c r="C79" i="4" s="1"/>
  <c r="Q86" i="1"/>
  <c r="C95" i="4" s="1"/>
  <c r="Q102" i="1"/>
  <c r="C111" i="4" s="1"/>
  <c r="S78" i="1"/>
  <c r="T78" i="1" s="1"/>
  <c r="S94" i="1"/>
  <c r="T94" i="1" s="1"/>
  <c r="S11" i="1"/>
  <c r="T11" i="1" s="1"/>
  <c r="Q57" i="1"/>
  <c r="C57" i="4" s="1"/>
  <c r="Q71" i="1"/>
  <c r="C80" i="4" s="1"/>
  <c r="Q87" i="1"/>
  <c r="C96" i="4" s="1"/>
  <c r="Q103" i="1"/>
  <c r="C112" i="4" s="1"/>
  <c r="S79" i="1"/>
  <c r="T79" i="1" s="1"/>
  <c r="S95" i="1"/>
  <c r="T95" i="1" s="1"/>
  <c r="Q24" i="1"/>
  <c r="C24" i="4" s="1"/>
  <c r="Q63" i="1"/>
  <c r="C63" i="4" s="1"/>
  <c r="Q72" i="1"/>
  <c r="C81" i="4" s="1"/>
  <c r="Q88" i="1"/>
  <c r="C97" i="4" s="1"/>
  <c r="S64" i="1"/>
  <c r="T64" i="1" s="1"/>
  <c r="S80" i="1"/>
  <c r="T80" i="1" s="1"/>
  <c r="S96" i="1"/>
  <c r="T96" i="1" s="1"/>
  <c r="Q73" i="1"/>
  <c r="C82" i="4" s="1"/>
  <c r="Q89" i="1"/>
  <c r="C98" i="4" s="1"/>
  <c r="S65" i="1"/>
  <c r="T65" i="1" s="1"/>
  <c r="S81" i="1"/>
  <c r="T81" i="1" s="1"/>
  <c r="S97" i="1"/>
  <c r="T97" i="1" s="1"/>
  <c r="S44" i="1"/>
  <c r="T44" i="1" s="1"/>
  <c r="AF10" i="1"/>
  <c r="AF13" i="1"/>
  <c r="Q74" i="1"/>
  <c r="C83" i="4" s="1"/>
  <c r="Q90" i="1"/>
  <c r="C99" i="4" s="1"/>
  <c r="S66" i="1"/>
  <c r="T66" i="1" s="1"/>
  <c r="S82" i="1"/>
  <c r="T82" i="1" s="1"/>
  <c r="S98" i="1"/>
  <c r="T98" i="1" s="1"/>
  <c r="S23" i="1"/>
  <c r="T23" i="1" s="1"/>
  <c r="Q106" i="1"/>
  <c r="C115" i="4" s="1"/>
  <c r="Q43" i="1"/>
  <c r="C43" i="4" s="1"/>
  <c r="Q41" i="1"/>
  <c r="C41" i="4" s="1"/>
  <c r="Q36" i="1"/>
  <c r="C36" i="4" s="1"/>
  <c r="S40" i="1"/>
  <c r="T40" i="1" s="1"/>
  <c r="S15" i="1"/>
  <c r="T15" i="1" s="1"/>
  <c r="Q60" i="1"/>
  <c r="C60" i="4" s="1"/>
  <c r="Q75" i="1"/>
  <c r="C84" i="4" s="1"/>
  <c r="Q91" i="1"/>
  <c r="C100" i="4" s="1"/>
  <c r="S67" i="1"/>
  <c r="T67" i="1" s="1"/>
  <c r="S83" i="1"/>
  <c r="T83" i="1" s="1"/>
  <c r="S99" i="1"/>
  <c r="T99" i="1" s="1"/>
  <c r="Q119" i="1"/>
  <c r="C128" i="4" s="1"/>
  <c r="S57" i="1"/>
  <c r="T57" i="1" s="1"/>
  <c r="S18" i="1"/>
  <c r="T18" i="1" s="1"/>
  <c r="Q56" i="1"/>
  <c r="C56" i="4" s="1"/>
  <c r="Q40" i="1"/>
  <c r="C40" i="4" s="1"/>
  <c r="S62" i="1"/>
  <c r="T62" i="1" s="1"/>
  <c r="Q76" i="1"/>
  <c r="C85" i="4" s="1"/>
  <c r="Q92" i="1"/>
  <c r="C101" i="4" s="1"/>
  <c r="S68" i="1"/>
  <c r="T68" i="1" s="1"/>
  <c r="S84" i="1"/>
  <c r="T84" i="1" s="1"/>
  <c r="S100" i="1"/>
  <c r="T100" i="1" s="1"/>
  <c r="Q115" i="1"/>
  <c r="C124" i="4" s="1"/>
  <c r="S111" i="1"/>
  <c r="T111" i="1" s="1"/>
  <c r="S108" i="1"/>
  <c r="T108" i="1" s="1"/>
  <c r="S43" i="1"/>
  <c r="T43" i="1" s="1"/>
  <c r="Q46" i="1"/>
  <c r="C46" i="4" s="1"/>
  <c r="Q53" i="1"/>
  <c r="C53" i="4" s="1"/>
  <c r="Q28" i="1"/>
  <c r="C28" i="4" s="1"/>
  <c r="S60" i="1"/>
  <c r="T60" i="1" s="1"/>
  <c r="Q77" i="1"/>
  <c r="C86" i="4" s="1"/>
  <c r="Q93" i="1"/>
  <c r="C102" i="4" s="1"/>
  <c r="S69" i="1"/>
  <c r="T69" i="1" s="1"/>
  <c r="S85" i="1"/>
  <c r="T85" i="1" s="1"/>
  <c r="S101" i="1"/>
  <c r="T101" i="1" s="1"/>
  <c r="S12" i="1"/>
  <c r="T12" i="1" s="1"/>
  <c r="Q23" i="1"/>
  <c r="C23" i="4" s="1"/>
  <c r="S7" i="1"/>
  <c r="T7" i="1" s="1"/>
  <c r="Q78" i="1"/>
  <c r="C87" i="4" s="1"/>
  <c r="Q94" i="1"/>
  <c r="C103" i="4" s="1"/>
  <c r="S70" i="1"/>
  <c r="T70" i="1" s="1"/>
  <c r="S86" i="1"/>
  <c r="T86" i="1" s="1"/>
  <c r="S102" i="1"/>
  <c r="T102" i="1" s="1"/>
  <c r="S53" i="1"/>
  <c r="T53" i="1" s="1"/>
  <c r="S41" i="1"/>
  <c r="T41" i="1" s="1"/>
  <c r="S36" i="1"/>
  <c r="T36" i="1" s="1"/>
  <c r="Q15" i="1"/>
  <c r="C15" i="4" s="1"/>
  <c r="Q35" i="1"/>
  <c r="C35" i="4" s="1"/>
  <c r="S37" i="1"/>
  <c r="T37" i="1" s="1"/>
  <c r="S33" i="1"/>
  <c r="T33" i="1" s="1"/>
  <c r="S28" i="1"/>
  <c r="T28" i="1" s="1"/>
  <c r="Q16" i="1"/>
  <c r="C16" i="4" s="1"/>
  <c r="Q7" i="1"/>
  <c r="C7" i="4" s="1"/>
  <c r="S61" i="1"/>
  <c r="T61" i="1" s="1"/>
  <c r="S107" i="1"/>
  <c r="T107" i="1" s="1"/>
  <c r="S35" i="1"/>
  <c r="T35" i="1" s="1"/>
  <c r="Q38" i="1"/>
  <c r="C38" i="4" s="1"/>
  <c r="Q37" i="1"/>
  <c r="C37" i="4" s="1"/>
  <c r="Q25" i="1"/>
  <c r="C25" i="4" s="1"/>
  <c r="Q21" i="1"/>
  <c r="C21" i="4" s="1"/>
  <c r="Q50" i="1"/>
  <c r="C50" i="4" s="1"/>
  <c r="Q4" i="1"/>
  <c r="C4" i="4" s="1"/>
  <c r="S63" i="1"/>
  <c r="T63" i="1" s="1"/>
  <c r="Q79" i="1"/>
  <c r="C88" i="4" s="1"/>
  <c r="Q95" i="1"/>
  <c r="C104" i="4" s="1"/>
  <c r="S71" i="1"/>
  <c r="T71" i="1" s="1"/>
  <c r="S87" i="1"/>
  <c r="T87" i="1" s="1"/>
  <c r="S103" i="1"/>
  <c r="T103" i="1" s="1"/>
  <c r="C73" i="4"/>
  <c r="Q80" i="1"/>
  <c r="C89" i="4" s="1"/>
  <c r="Q96" i="1"/>
  <c r="C105" i="4" s="1"/>
  <c r="S72" i="1"/>
  <c r="T72" i="1" s="1"/>
  <c r="S88" i="1"/>
  <c r="T88" i="1" s="1"/>
  <c r="T9" i="1"/>
  <c r="T14" i="1"/>
  <c r="T22" i="1"/>
  <c r="T46" i="1"/>
  <c r="T16" i="1"/>
  <c r="T48" i="1"/>
  <c r="T50" i="1"/>
  <c r="T4" i="1"/>
  <c r="T52" i="1"/>
  <c r="AF8" i="1"/>
  <c r="AF11" i="1"/>
  <c r="AF12" i="1"/>
  <c r="AF5" i="1"/>
  <c r="AF6" i="1"/>
  <c r="E94" i="4"/>
  <c r="E85" i="4"/>
  <c r="E38" i="4"/>
  <c r="E60" i="4"/>
  <c r="E51" i="4"/>
  <c r="E119" i="4"/>
  <c r="E18" i="4"/>
  <c r="E59" i="4"/>
  <c r="E127" i="4"/>
  <c r="E56" i="4"/>
  <c r="E82" i="4"/>
  <c r="E92" i="4"/>
  <c r="E25" i="4"/>
  <c r="E93" i="4"/>
  <c r="E26" i="4"/>
  <c r="E12" i="4"/>
  <c r="E80" i="4"/>
  <c r="E86" i="4"/>
  <c r="E98" i="4"/>
  <c r="E100" i="4"/>
  <c r="E33" i="4"/>
  <c r="E101" i="4"/>
  <c r="E34" i="4"/>
  <c r="E128" i="4"/>
  <c r="E11" i="4"/>
  <c r="E79" i="4"/>
  <c r="E20" i="4"/>
  <c r="E88" i="4"/>
  <c r="E73" i="4"/>
  <c r="E114" i="4"/>
  <c r="E116" i="4"/>
  <c r="E41" i="4"/>
  <c r="E109" i="4"/>
  <c r="E42" i="4"/>
  <c r="E17" i="4"/>
  <c r="E19" i="4"/>
  <c r="E87" i="4"/>
  <c r="E28" i="4"/>
  <c r="E96" i="4"/>
  <c r="E129" i="4"/>
  <c r="E24" i="4"/>
  <c r="E16" i="4"/>
  <c r="E49" i="4"/>
  <c r="E117" i="4"/>
  <c r="E50" i="4"/>
  <c r="E27" i="4"/>
  <c r="E95" i="4"/>
  <c r="E36" i="4"/>
  <c r="E104" i="4"/>
  <c r="E110" i="4"/>
  <c r="E132" i="4"/>
  <c r="E76" i="4"/>
  <c r="E57" i="4"/>
  <c r="E125" i="4"/>
  <c r="E58" i="4"/>
  <c r="E35" i="4"/>
  <c r="E103" i="4"/>
  <c r="E44" i="4"/>
  <c r="E112" i="4"/>
  <c r="E14" i="4"/>
  <c r="E78" i="4"/>
  <c r="E108" i="4"/>
  <c r="E4" i="4"/>
  <c r="E7" i="4"/>
  <c r="E31" i="4"/>
  <c r="E53" i="4"/>
  <c r="E75" i="4"/>
  <c r="E99" i="4"/>
  <c r="E121" i="4"/>
  <c r="E8" i="4"/>
  <c r="E32" i="4"/>
  <c r="E54" i="4"/>
  <c r="E81" i="4"/>
  <c r="E102" i="4"/>
  <c r="E122" i="4"/>
  <c r="E22" i="4"/>
  <c r="E90" i="4"/>
  <c r="E13" i="4"/>
  <c r="E37" i="4"/>
  <c r="E55" i="4"/>
  <c r="E83" i="4"/>
  <c r="E105" i="4"/>
  <c r="E123" i="4"/>
  <c r="E113" i="4"/>
  <c r="E15" i="4"/>
  <c r="E39" i="4"/>
  <c r="E61" i="4"/>
  <c r="E84" i="4"/>
  <c r="E106" i="4"/>
  <c r="E124" i="4"/>
  <c r="E131" i="4"/>
  <c r="E118" i="4"/>
  <c r="E21" i="4"/>
  <c r="E40" i="4"/>
  <c r="E62" i="4"/>
  <c r="E89" i="4"/>
  <c r="E107" i="4"/>
  <c r="E130" i="4"/>
  <c r="E45" i="4"/>
  <c r="E29" i="4"/>
  <c r="E97" i="4"/>
  <c r="E63" i="4"/>
  <c r="E5" i="4"/>
  <c r="E23" i="4"/>
  <c r="E46" i="4"/>
  <c r="E91" i="4"/>
  <c r="E115" i="4"/>
  <c r="E6" i="4"/>
  <c r="E47" i="4"/>
  <c r="E74" i="4"/>
  <c r="E43" i="4"/>
  <c r="E111" i="4"/>
  <c r="E52" i="4"/>
  <c r="E120" i="4"/>
  <c r="E30" i="4"/>
  <c r="E48" i="4"/>
  <c r="E9" i="4"/>
  <c r="E77" i="4"/>
  <c r="E10" i="4"/>
  <c r="E126" i="4"/>
</calcChain>
</file>

<file path=xl/sharedStrings.xml><?xml version="1.0" encoding="utf-8"?>
<sst xmlns="http://schemas.openxmlformats.org/spreadsheetml/2006/main" count="5165" uniqueCount="1509">
  <si>
    <t>A</t>
  </si>
  <si>
    <t>B</t>
  </si>
  <si>
    <t>CA
Kontrol</t>
  </si>
  <si>
    <t>¯</t>
  </si>
  <si>
    <t>KİTAPÇIĞI</t>
  </si>
  <si>
    <t>TÜRKÇE</t>
  </si>
  <si>
    <t>TAR</t>
  </si>
  <si>
    <t>COG</t>
  </si>
  <si>
    <t>FEL</t>
  </si>
  <si>
    <t>MATEMATİK</t>
  </si>
  <si>
    <t>FELSEFE</t>
  </si>
  <si>
    <t>DİN</t>
  </si>
  <si>
    <t>GEOMETRİ</t>
  </si>
  <si>
    <t>FİZİK</t>
  </si>
  <si>
    <t>KİMYA</t>
  </si>
  <si>
    <t>BİYOLOJİ</t>
  </si>
  <si>
    <t>KONU KODU</t>
  </si>
  <si>
    <t>SIRA</t>
  </si>
  <si>
    <t>DERS ADI</t>
  </si>
  <si>
    <t>KONU ADI</t>
  </si>
  <si>
    <t>Türkçe</t>
  </si>
  <si>
    <t>Coğrafya</t>
  </si>
  <si>
    <t>Felsefe</t>
  </si>
  <si>
    <t>Psikoloji</t>
  </si>
  <si>
    <t>Sosyoloji</t>
  </si>
  <si>
    <t>Mantık</t>
  </si>
  <si>
    <t>SORU NO</t>
  </si>
  <si>
    <t>Sıcaklık</t>
  </si>
  <si>
    <t>Turizm</t>
  </si>
  <si>
    <t>Tarih</t>
  </si>
  <si>
    <t>Seçenek Kontrolü</t>
  </si>
  <si>
    <t>SINIF</t>
  </si>
  <si>
    <t>TARİH</t>
  </si>
  <si>
    <t>COĞRAFYA</t>
  </si>
  <si>
    <t>C</t>
  </si>
  <si>
    <t>D</t>
  </si>
  <si>
    <t>E</t>
  </si>
  <si>
    <t>TOPLAM</t>
  </si>
  <si>
    <t>• CEVAPLAR •</t>
  </si>
  <si>
    <t>TYT</t>
  </si>
  <si>
    <t>AYT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</si>
  <si>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</si>
  <si>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</si>
  <si>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</si>
  <si>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</si>
  <si>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</si>
  <si>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</si>
  <si>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</si>
  <si>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</si>
  <si>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</si>
  <si>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</si>
  <si>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</si>
  <si>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</si>
  <si>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</si>
  <si>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</si>
  <si>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</si>
  <si>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</si>
  <si>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</si>
  <si>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</si>
  <si>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</si>
  <si>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</si>
  <si>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</si>
  <si>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</si>
  <si>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</si>
  <si>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</si>
  <si>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</si>
  <si>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</si>
  <si>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</si>
  <si>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</si>
  <si>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</si>
  <si>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</si>
  <si>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</si>
  <si>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</si>
  <si>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</si>
  <si>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</si>
  <si>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</si>
  <si>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</si>
  <si>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</si>
  <si>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</si>
  <si>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</si>
  <si>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</si>
  <si>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</si>
  <si>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</si>
  <si>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</si>
  <si>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</si>
  <si>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</si>
  <si>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</si>
  <si>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</si>
  <si>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</si>
  <si>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</si>
  <si>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</si>
  <si>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</si>
  <si>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</si>
  <si>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</si>
  <si>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</si>
  <si>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</si>
  <si>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</si>
  <si>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</si>
  <si>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</si>
  <si>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</si>
  <si>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</si>
  <si>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</si>
  <si>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</si>
  <si>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</si>
  <si>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</si>
  <si>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</si>
  <si>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</si>
  <si>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</si>
  <si>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</si>
  <si>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</si>
  <si>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</si>
  <si>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</si>
  <si>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</si>
  <si>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</si>
  <si>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</si>
  <si>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</si>
  <si>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</si>
  <si>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</si>
  <si>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</si>
  <si>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</si>
  <si>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</si>
  <si>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</si>
  <si>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</si>
  <si>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</si>
  <si>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</si>
  <si>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</si>
  <si>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</si>
  <si>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</si>
  <si>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</si>
  <si>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</si>
  <si>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</si>
  <si>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</si>
  <si>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</si>
  <si>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</si>
  <si>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</si>
  <si>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</si>
  <si>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</si>
  <si>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</si>
  <si>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Din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</si>
  <si>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</si>
  <si>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</si>
  <si>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</si>
  <si>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</si>
  <si>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</si>
  <si>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</si>
  <si>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</si>
  <si>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</si>
  <si>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</si>
  <si>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</si>
  <si>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</si>
  <si>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</si>
  <si>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</si>
  <si>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</si>
  <si>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</si>
  <si>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</si>
  <si>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</si>
  <si>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</si>
  <si>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</si>
  <si>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</si>
  <si>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</si>
  <si>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</si>
  <si>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</si>
  <si>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</si>
  <si>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</si>
  <si>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</si>
  <si>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</si>
  <si>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</si>
  <si>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</si>
  <si>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</si>
  <si>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</si>
  <si>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</si>
  <si>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</si>
  <si>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</si>
  <si>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</si>
  <si>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</si>
  <si>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</si>
  <si>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</si>
  <si>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</si>
  <si>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</si>
  <si>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</si>
  <si>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</si>
  <si>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</si>
  <si>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</si>
  <si>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</si>
  <si>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</si>
  <si>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</si>
  <si>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</si>
  <si>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</si>
  <si>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</si>
  <si>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</si>
  <si>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</si>
  <si>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</si>
  <si>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</si>
  <si>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</si>
  <si>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</si>
  <si>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</si>
  <si>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</si>
  <si>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</si>
  <si>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</si>
  <si>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</si>
  <si>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</si>
  <si>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</si>
  <si>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</si>
  <si>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</si>
  <si>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</si>
  <si>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</si>
  <si>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</si>
  <si>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</si>
  <si>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</si>
  <si>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</si>
  <si>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</si>
  <si>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</si>
  <si>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</si>
  <si>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</si>
  <si>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</si>
  <si>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</si>
  <si>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</si>
  <si>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</si>
  <si>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</si>
  <si>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</si>
  <si>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</si>
  <si>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</si>
  <si>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</si>
  <si>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</si>
  <si>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</si>
  <si>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</si>
  <si>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</si>
  <si>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</si>
  <si>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</si>
  <si>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</si>
  <si>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</si>
  <si>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</si>
  <si>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</si>
  <si>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</si>
  <si>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</si>
  <si>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</si>
  <si>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</si>
  <si>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</si>
  <si>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</si>
  <si>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</si>
  <si>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</si>
  <si>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</si>
  <si>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</si>
  <si>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</si>
  <si>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</si>
  <si>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</si>
  <si>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</si>
  <si>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</si>
  <si>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</si>
  <si>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</si>
  <si>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</si>
  <si>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</si>
  <si>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</si>
  <si>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</si>
  <si>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</si>
  <si>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</si>
  <si>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</si>
  <si>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</si>
  <si>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</si>
  <si>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</si>
  <si>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</si>
  <si>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</si>
  <si>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</si>
  <si>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</si>
  <si>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</si>
  <si>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</si>
  <si>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</si>
  <si>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</si>
  <si>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</si>
  <si>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</si>
  <si>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</si>
  <si>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</si>
  <si>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</si>
  <si>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</si>
  <si>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</si>
  <si>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</si>
  <si>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</si>
  <si>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</si>
  <si>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</si>
  <si>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</si>
  <si>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</si>
  <si>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</si>
  <si>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</si>
  <si>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</si>
  <si>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</si>
  <si>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</si>
  <si>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</si>
  <si>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</si>
  <si>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</si>
  <si>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</si>
  <si>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</si>
  <si>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</si>
  <si>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</si>
  <si>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</si>
  <si>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</si>
  <si>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</si>
  <si>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</si>
  <si>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</si>
  <si>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</si>
  <si>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</si>
  <si>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</si>
  <si>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</si>
  <si>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</si>
  <si>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</si>
  <si>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</si>
  <si>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</si>
  <si>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</si>
  <si>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</si>
  <si>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</si>
  <si>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</si>
  <si>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</si>
  <si>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</si>
  <si>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</si>
  <si>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</si>
  <si>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</si>
  <si>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</si>
  <si>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</si>
  <si>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</si>
  <si>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</si>
  <si>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</si>
  <si>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</si>
  <si>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</si>
  <si>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</si>
  <si>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</si>
  <si>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</si>
  <si>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</si>
  <si>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</si>
  <si>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</si>
  <si>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</si>
  <si>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</si>
  <si>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</si>
  <si>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</si>
  <si>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</si>
  <si>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</si>
  <si>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</si>
  <si>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</si>
  <si>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</si>
  <si>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</si>
  <si>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</si>
  <si>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</si>
  <si>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</si>
  <si>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</si>
  <si>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</si>
  <si>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</si>
  <si>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</si>
  <si>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</si>
  <si>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</si>
  <si>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</si>
  <si>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</si>
  <si>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</si>
  <si>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</si>
  <si>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</si>
  <si>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</si>
  <si>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</si>
  <si>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</si>
  <si>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</si>
  <si>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</si>
  <si>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</si>
  <si>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</si>
  <si>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</si>
  <si>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</si>
  <si>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</si>
  <si>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</si>
  <si>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</si>
  <si>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</si>
  <si>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Aritmetik ve Geometrik Diziler</t>
  </si>
  <si>
    <t>Diziler Yardımıyla Gerçek Hayat Durumları İle İlgili Problemler</t>
  </si>
  <si>
    <t>Toplam ve Fark Formülleri</t>
  </si>
  <si>
    <t>Dönüşümler</t>
  </si>
  <si>
    <t>Limit-Türev</t>
  </si>
  <si>
    <t>Türevi Yardımıyla Bir Fonksiyonun Grafiğini Çizmek</t>
  </si>
  <si>
    <t>Maksimum ve Minimum Problemleri</t>
  </si>
  <si>
    <t>İntegral</t>
  </si>
  <si>
    <t>Belirli İntegral İle Alan Hesabı</t>
  </si>
  <si>
    <t>Analitik Geometri</t>
  </si>
  <si>
    <t>Çemberin Analitik İncelenmesi</t>
  </si>
  <si>
    <t>Analitik Düzlemde Doğru İle Çember</t>
  </si>
  <si>
    <t>Analitik Düzlemde İki Çemberin Birbirlerine Göre Durumu</t>
  </si>
  <si>
    <t>Noktanın Analitik İncelenmesi</t>
  </si>
  <si>
    <t>İçten ve Dıştan Bölen Nokta</t>
  </si>
  <si>
    <t>Fonksiyonlarda Uygulamalar</t>
  </si>
  <si>
    <t>Fonksiyonun Grafik ve Tablo Temsilini Kullanarak Problem Çözme</t>
  </si>
  <si>
    <t>İkinci Dereceden Bir Değişkenli Fonksiyonun Grafiği (Parabol)</t>
  </si>
  <si>
    <t>Fonksiyonların Dönüşümleri (Öteleme, Simetri, Dönüşüm)</t>
  </si>
  <si>
    <t>Denklem ve Eşitsizlik Sistemleri</t>
  </si>
  <si>
    <t>İkinci Dereceden İki Bilinmeyenli Denklem Sistemleri</t>
  </si>
  <si>
    <t>İkinci Dereceden Bir Bilinmeyenli Eşitsizlikler ve Eşitsizlik Sistemleri</t>
  </si>
  <si>
    <t>Çember ve Daire</t>
  </si>
  <si>
    <t>Çemberde Temel Çizimler</t>
  </si>
  <si>
    <t>Üçgenin Çevrel Çemberi ve Sinüs Teoremi</t>
  </si>
  <si>
    <t>Uzay Geometri</t>
  </si>
  <si>
    <t>Olasılık</t>
  </si>
  <si>
    <t>Koşullu Olasılık</t>
  </si>
  <si>
    <t>Deneysel ve Teorik Olasılık</t>
  </si>
  <si>
    <t>Sayma ve Olasılık</t>
  </si>
  <si>
    <t>Olayların Gerçekleşme Sayısını Toplama ve Çarpma Yöntemlerini Kullanarak Hesaplama</t>
  </si>
  <si>
    <t>Fonksiyonlar</t>
  </si>
  <si>
    <t>Fonksiyon Kavramı ve Gösterimi</t>
  </si>
  <si>
    <t>Fonksiyonların Grafikleri</t>
  </si>
  <si>
    <t>İki Fonksiyonun Bileşkesi</t>
  </si>
  <si>
    <t>Bir Fonksiyonun Tersi</t>
  </si>
  <si>
    <t>Polinomlar</t>
  </si>
  <si>
    <t>Rasyonel İfadelerin Sadeleştirilmesi</t>
  </si>
  <si>
    <t>İkinci Dereceden Denklemler</t>
  </si>
  <si>
    <t>Karmaşık Sayı</t>
  </si>
  <si>
    <t>İkinci Dereceden Bir Bilinmeyenli Denklemin Kökleri İle Katsayıları Arasındaki İlişkiler</t>
  </si>
  <si>
    <t>Dörtgenler ve Çokgenler</t>
  </si>
  <si>
    <t>Özel Dörtgenler</t>
  </si>
  <si>
    <t>Önermeler ve Bileşik Önermeler</t>
  </si>
  <si>
    <t>Tanım, Aksiyom, Teorem ve İspat Kavramları</t>
  </si>
  <si>
    <t>Kümeler</t>
  </si>
  <si>
    <t>Kümelerde Temel Kavramlar Kümelerde İşlemler</t>
  </si>
  <si>
    <t>Kümelerde Yapılan İşlemlerle Mantıkta Kullanılan Semboller Arasındaki İlişkilendirmeler</t>
  </si>
  <si>
    <t>Kümelerle Çözülen Problemler ve Gerçek Hayat Problemleri</t>
  </si>
  <si>
    <t>İki Kümenin Kartezyen Çarpımıyla İlgili İşlemler</t>
  </si>
  <si>
    <t>Denklem ve Eşitsizlikler</t>
  </si>
  <si>
    <t xml:space="preserve">Sayı Kümeleri </t>
  </si>
  <si>
    <t>Bölünebilme Kuralları</t>
  </si>
  <si>
    <t>Gerçek Hayatta Periyodik Olarak Tekrar Eden Durumları İçeren Problemler</t>
  </si>
  <si>
    <t>Birinci Dereceden Denklemler</t>
  </si>
  <si>
    <t>Açık, Kapalı ve Yarı Açık Aralık Kavramları İle Bunların Gösterimleri</t>
  </si>
  <si>
    <t>Birinci Dereceden Eşitsizlikler</t>
  </si>
  <si>
    <t>Birinci Dereceden İki Bilinmeyenli Denklem Sistemleri</t>
  </si>
  <si>
    <t>Birinci Dereceden İki Bilinmeyenli Eşitsizlik Sistemleri</t>
  </si>
  <si>
    <t>Köklü İfadeler ve Denklemler</t>
  </si>
  <si>
    <t>Oran ve Orantı</t>
  </si>
  <si>
    <t>Oran, Orantı Kavramlarının Kullanıldığı Problemler</t>
  </si>
  <si>
    <t>Rutin Olmayan Problem</t>
  </si>
  <si>
    <t>Temel Kavramlar ve Doğruda Açılar</t>
  </si>
  <si>
    <t>Üçgende Temel Çizimler</t>
  </si>
  <si>
    <t>Veri</t>
  </si>
  <si>
    <t>Merkezî Eğilim ve Yayılım Ölçüleri</t>
  </si>
  <si>
    <t>Verilerin Grafikle Gösterilmesi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</si>
  <si>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</si>
  <si>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</si>
  <si>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</si>
  <si>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</si>
  <si>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</si>
  <si>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</si>
  <si>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</si>
  <si>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</si>
  <si>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</si>
  <si>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</si>
  <si>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</si>
  <si>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</si>
  <si>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</si>
  <si>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</si>
  <si>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</si>
  <si>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</si>
  <si>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</si>
  <si>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</si>
  <si>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</si>
  <si>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</si>
  <si>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</si>
  <si>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</si>
  <si>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</si>
  <si>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</si>
  <si>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</si>
  <si>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</si>
  <si>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</si>
  <si>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</si>
  <si>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</si>
  <si>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</si>
  <si>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</si>
  <si>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</si>
  <si>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</si>
  <si>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</si>
  <si>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</si>
  <si>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</si>
  <si>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</si>
  <si>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</si>
  <si>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</si>
  <si>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</si>
  <si>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</si>
  <si>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</si>
  <si>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</si>
  <si>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</si>
  <si>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</si>
  <si>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</si>
  <si>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</si>
  <si>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</si>
  <si>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</si>
  <si>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</si>
  <si>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</si>
  <si>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</si>
  <si>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</si>
  <si>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</si>
  <si>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</si>
  <si>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</si>
  <si>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</si>
  <si>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</si>
  <si>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</si>
  <si>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</si>
  <si>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</si>
  <si>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</si>
  <si>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</si>
  <si>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</si>
  <si>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</si>
  <si>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</si>
  <si>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</si>
  <si>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</si>
  <si>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</si>
  <si>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</si>
  <si>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</si>
  <si>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</si>
  <si>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</si>
  <si>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</si>
  <si>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</si>
  <si>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</si>
  <si>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</si>
  <si>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</si>
  <si>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</si>
  <si>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</si>
  <si>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</si>
  <si>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</si>
  <si>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</si>
  <si>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</si>
  <si>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</si>
  <si>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</si>
  <si>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</si>
  <si>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</si>
  <si>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</si>
  <si>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</si>
  <si>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</si>
  <si>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</si>
  <si>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</si>
  <si>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</si>
  <si>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</si>
  <si>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</si>
  <si>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</si>
  <si>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</si>
  <si>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</si>
  <si>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</si>
  <si>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</si>
  <si>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</si>
  <si>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</si>
  <si>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</si>
  <si>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</si>
  <si>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</si>
  <si>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</si>
  <si>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</si>
  <si>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</si>
  <si>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</si>
  <si>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</si>
  <si>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</si>
  <si>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</si>
  <si>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</si>
  <si>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</si>
  <si>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</si>
  <si>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</si>
  <si>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</si>
  <si>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</si>
  <si>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</si>
  <si>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</si>
  <si>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</si>
  <si>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</si>
  <si>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</si>
  <si>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</si>
  <si>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</si>
  <si>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</si>
  <si>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</si>
  <si>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</si>
  <si>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</si>
  <si>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</si>
  <si>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</si>
  <si>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</si>
  <si>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</si>
  <si>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</si>
  <si>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</si>
  <si>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</si>
  <si>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</si>
  <si>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</si>
  <si>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</si>
  <si>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</si>
  <si>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</si>
  <si>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</si>
  <si>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</si>
  <si>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</si>
  <si>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</si>
  <si>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</si>
  <si>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</si>
  <si>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</si>
  <si>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</si>
  <si>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</si>
  <si>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</si>
  <si>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</si>
  <si>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</si>
  <si>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</si>
  <si>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</si>
  <si>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</si>
  <si>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</si>
  <si>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</si>
  <si>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</si>
  <si>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</si>
  <si>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</si>
  <si>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</si>
  <si>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</si>
  <si>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</si>
  <si>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</si>
  <si>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</si>
  <si>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</si>
  <si>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</si>
  <si>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</si>
  <si>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</si>
  <si>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</si>
  <si>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</si>
  <si>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</si>
  <si>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</si>
  <si>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</si>
  <si>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</si>
  <si>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</si>
  <si>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</si>
  <si>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</si>
  <si>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</si>
  <si>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</si>
  <si>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</si>
  <si>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</si>
  <si>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</si>
  <si>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</si>
  <si>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</si>
  <si>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</si>
  <si>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</si>
  <si>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</si>
  <si>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</si>
  <si>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</si>
  <si>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</si>
  <si>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</si>
  <si>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</si>
  <si>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</si>
  <si>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</si>
  <si>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</si>
  <si>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</si>
  <si>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</si>
  <si>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</si>
  <si>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</si>
  <si>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</si>
  <si>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</si>
  <si>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</si>
  <si>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</si>
  <si>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</si>
  <si>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</si>
  <si>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</si>
  <si>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</si>
  <si>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</si>
  <si>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</si>
  <si>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</si>
  <si>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</si>
  <si>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</si>
  <si>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</si>
  <si>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</si>
  <si>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</si>
  <si>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</si>
  <si>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</si>
  <si>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</si>
  <si>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</si>
  <si>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</si>
  <si>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</si>
  <si>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</si>
  <si>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</si>
  <si>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</si>
  <si>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</si>
  <si>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</si>
  <si>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</si>
  <si>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</si>
  <si>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</si>
  <si>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</si>
  <si>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</si>
  <si>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</si>
  <si>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</si>
  <si>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</si>
  <si>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</si>
  <si>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</si>
  <si>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</si>
  <si>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</si>
  <si>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</si>
  <si>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</si>
  <si>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</si>
  <si>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</si>
  <si>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</si>
  <si>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</si>
  <si>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</si>
  <si>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</si>
  <si>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</si>
  <si>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</si>
  <si>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</si>
  <si>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</si>
  <si>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</si>
  <si>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</si>
  <si>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</si>
  <si>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</si>
  <si>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</si>
  <si>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</si>
  <si>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</si>
  <si>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</si>
  <si>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</si>
  <si>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</si>
  <si>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</si>
  <si>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</si>
  <si>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</si>
  <si>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</si>
  <si>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</si>
  <si>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</si>
  <si>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</si>
  <si>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</si>
  <si>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</si>
  <si>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</si>
  <si>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</si>
  <si>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</si>
  <si>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</si>
  <si>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</si>
  <si>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</si>
  <si>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</si>
  <si>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</si>
  <si>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</si>
  <si>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</si>
  <si>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</si>
  <si>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</si>
  <si>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</si>
  <si>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</si>
  <si>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</si>
  <si>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</si>
  <si>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</si>
  <si>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</si>
  <si>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</si>
  <si>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</si>
  <si>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</si>
  <si>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</si>
  <si>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</si>
  <si>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</si>
  <si>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</si>
  <si>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</si>
  <si>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</si>
  <si>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</si>
  <si>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</si>
  <si>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</si>
  <si>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</si>
  <si>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</si>
  <si>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</si>
  <si>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</si>
  <si>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</si>
  <si>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</si>
  <si>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</si>
  <si>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</si>
  <si>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</si>
  <si>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</si>
  <si>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</si>
  <si>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</si>
  <si>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</si>
  <si>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</si>
  <si>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</si>
  <si>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</si>
  <si>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</si>
  <si>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</si>
  <si>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</si>
  <si>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</si>
  <si>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</si>
  <si>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</si>
  <si>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</si>
  <si>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</si>
  <si>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</si>
  <si>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</si>
  <si>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</si>
  <si>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</si>
  <si>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</si>
  <si>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</si>
  <si>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</si>
  <si>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</si>
  <si>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</si>
  <si>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</si>
  <si>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</si>
  <si>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</si>
  <si>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</si>
  <si>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</si>
  <si>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</si>
  <si>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</si>
  <si>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</si>
  <si>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</si>
  <si>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</si>
  <si>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</si>
  <si>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</si>
  <si>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</si>
  <si>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</si>
  <si>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</si>
  <si>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</si>
  <si>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</si>
  <si>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</si>
  <si>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</si>
  <si>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</si>
  <si>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</si>
  <si>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</si>
  <si>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</si>
  <si>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</si>
  <si>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</si>
  <si>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</si>
  <si>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</si>
  <si>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</si>
  <si>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</si>
  <si>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</si>
  <si>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</si>
  <si>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</si>
  <si>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</si>
  <si>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</si>
  <si>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</si>
  <si>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</si>
  <si>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</si>
  <si>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</si>
  <si>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</si>
  <si>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</si>
  <si>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</si>
  <si>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</si>
  <si>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</si>
  <si>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</si>
  <si>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</si>
  <si>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</si>
  <si>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</si>
  <si>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</si>
  <si>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</si>
  <si>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</si>
  <si>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</si>
  <si>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</si>
  <si>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</si>
  <si>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</si>
  <si>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</si>
  <si>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</si>
  <si>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</si>
  <si>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</si>
  <si>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</si>
  <si>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</si>
  <si>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</si>
  <si>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</si>
  <si>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</si>
  <si>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</si>
  <si>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</si>
  <si>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</si>
  <si>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</si>
  <si>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</si>
  <si>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</si>
  <si>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</si>
  <si>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</si>
  <si>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</si>
  <si>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</si>
  <si>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</si>
  <si>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</si>
  <si>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</si>
  <si>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</si>
  <si>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</si>
  <si>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</si>
  <si>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</si>
  <si>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</si>
  <si>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</si>
  <si>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</si>
  <si>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</si>
  <si>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</si>
  <si>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</si>
  <si>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</si>
  <si>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</si>
  <si>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</si>
  <si>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</si>
  <si>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</si>
  <si>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</si>
  <si>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</si>
  <si>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</si>
  <si>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</si>
  <si>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</si>
  <si>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</si>
  <si>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</si>
  <si>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</si>
  <si>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</si>
  <si>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</si>
  <si>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</si>
  <si>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</si>
  <si>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</si>
  <si>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</si>
  <si>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</si>
  <si>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</si>
  <si>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</si>
  <si>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</si>
  <si>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</si>
  <si>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</si>
  <si>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</si>
  <si>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</si>
  <si>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</si>
  <si>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</si>
  <si>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</si>
  <si>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</si>
  <si>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</si>
  <si>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</si>
  <si>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</si>
  <si>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</si>
  <si>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</si>
  <si>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</si>
  <si>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</si>
  <si>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</si>
  <si>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</si>
  <si>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</si>
  <si>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</si>
  <si>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</si>
  <si>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</si>
  <si>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</si>
  <si>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</si>
  <si>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</si>
  <si>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</si>
  <si>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</si>
  <si>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</si>
  <si>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</si>
  <si>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</si>
  <si>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</si>
  <si>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</si>
  <si>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</si>
  <si>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</si>
  <si>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</si>
  <si>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</si>
  <si>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</si>
  <si>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</si>
  <si>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</si>
  <si>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</si>
  <si>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</si>
  <si>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</si>
  <si>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</si>
  <si>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</si>
  <si>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</si>
  <si>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</si>
  <si>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</si>
  <si>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</si>
  <si>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</si>
  <si>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</si>
  <si>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</si>
  <si>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</si>
  <si>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</si>
  <si>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</si>
  <si>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</si>
  <si>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</si>
  <si>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</si>
  <si>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</si>
  <si>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</si>
  <si>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</si>
  <si>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</si>
  <si>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</si>
  <si>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</si>
  <si>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</si>
  <si>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</si>
  <si>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</si>
  <si>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</si>
  <si>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</si>
  <si>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</si>
  <si>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</si>
  <si>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</si>
  <si>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</si>
  <si>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</si>
  <si>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</si>
  <si>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</si>
  <si>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</si>
  <si>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</si>
  <si>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</si>
  <si>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</si>
  <si>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</si>
  <si>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</si>
  <si>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</si>
  <si>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</si>
  <si>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</si>
  <si>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</si>
  <si>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</si>
  <si>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</si>
  <si>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CEVAP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</si>
  <si>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</si>
  <si>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</si>
  <si>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</si>
  <si>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</si>
  <si>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</si>
  <si>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</si>
  <si>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</si>
  <si>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</si>
  <si>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</si>
  <si>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</si>
  <si>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</si>
  <si>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</si>
  <si>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</si>
  <si>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</si>
  <si>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</si>
  <si>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</si>
  <si>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</si>
  <si>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</si>
  <si>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</si>
  <si>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</si>
  <si>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SOSYAL BİLİMLER</t>
  </si>
  <si>
    <t>-</t>
  </si>
  <si>
    <t>TEMEL MATEMATİK</t>
  </si>
  <si>
    <t>FEN BİLİMLERİ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</si>
  <si>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</si>
  <si>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</si>
  <si>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</si>
  <si>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</si>
  <si>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</si>
  <si>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</si>
  <si>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</si>
  <si>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</si>
  <si>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</si>
  <si>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</si>
  <si>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</si>
  <si>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</si>
  <si>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</si>
  <si>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</si>
  <si>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</si>
  <si>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</si>
  <si>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</si>
  <si>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</si>
  <si>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</si>
  <si>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</si>
  <si>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</si>
  <si>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</si>
  <si>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</si>
  <si>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</si>
  <si>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</si>
  <si>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</si>
  <si>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</si>
  <si>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</si>
  <si>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</si>
  <si>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</si>
  <si>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</si>
  <si>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</si>
  <si>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</si>
  <si>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</si>
  <si>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</si>
  <si>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</si>
  <si>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</si>
  <si>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</si>
  <si>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</si>
  <si>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</si>
  <si>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</si>
  <si>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</si>
  <si>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</si>
  <si>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</si>
  <si>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</si>
  <si>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</si>
  <si>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</si>
  <si>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</si>
  <si>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</si>
  <si>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</si>
  <si>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</si>
  <si>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</si>
  <si>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</si>
  <si>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</si>
  <si>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</si>
  <si>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</si>
  <si>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</si>
  <si>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</si>
  <si>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</si>
  <si>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</si>
  <si>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</si>
  <si>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</si>
  <si>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</si>
  <si>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</si>
  <si>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</si>
  <si>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</si>
  <si>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</si>
  <si>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</si>
  <si>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</si>
  <si>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</si>
  <si>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</si>
  <si>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</si>
  <si>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</si>
  <si>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</si>
  <si>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</si>
  <si>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</si>
  <si>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</si>
  <si>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</si>
  <si>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</si>
  <si>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</si>
  <si>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</si>
  <si>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</si>
  <si>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</si>
  <si>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</si>
  <si>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ppm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</si>
  <si>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</si>
  <si>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</si>
  <si>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</si>
  <si>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</si>
  <si>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</si>
  <si>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</si>
  <si>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</si>
  <si>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</si>
  <si>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</si>
  <si>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</si>
  <si>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</si>
  <si>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</si>
  <si>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</si>
  <si>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</si>
  <si>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</si>
  <si>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</si>
  <si>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</si>
  <si>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</si>
  <si>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</si>
  <si>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</si>
  <si>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</si>
  <si>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</si>
  <si>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</si>
  <si>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</si>
  <si>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</si>
  <si>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</si>
  <si>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</si>
  <si>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</si>
  <si>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</si>
  <si>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</si>
  <si>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</si>
  <si>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</si>
  <si>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</si>
  <si>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</si>
  <si>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</si>
  <si>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</si>
  <si>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</si>
  <si>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</si>
  <si>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</si>
  <si>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</si>
  <si>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</si>
  <si>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</si>
  <si>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</si>
  <si>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</si>
  <si>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</si>
  <si>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</si>
  <si>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12 SNF</t>
  </si>
  <si>
    <t>Toplam Sembolü</t>
  </si>
  <si>
    <t>9 SNF</t>
  </si>
  <si>
    <t>Bitkilerde Eşeyli üreme</t>
  </si>
  <si>
    <t>10 SNF</t>
  </si>
  <si>
    <t>Eşeyli üreme</t>
  </si>
  <si>
    <t>Eşeysiz üreme</t>
  </si>
  <si>
    <t>11 SNF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</si>
  <si>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</si>
  <si>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</si>
  <si>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</si>
  <si>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</si>
  <si>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</si>
  <si>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</si>
  <si>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</si>
  <si>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</si>
  <si>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</si>
  <si>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</si>
  <si>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</si>
  <si>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</si>
  <si>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</si>
  <si>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</si>
  <si>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</si>
  <si>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</si>
  <si>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</si>
  <si>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</si>
  <si>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</si>
  <si>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</si>
  <si>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</si>
  <si>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</si>
  <si>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</si>
  <si>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</si>
  <si>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</si>
  <si>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</si>
  <si>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</si>
  <si>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</si>
  <si>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</si>
  <si>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</si>
  <si>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</si>
  <si>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</si>
  <si>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</si>
  <si>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</si>
  <si>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</si>
  <si>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</si>
  <si>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</si>
  <si>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</si>
  <si>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</si>
  <si>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</si>
  <si>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</si>
  <si>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</si>
  <si>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</si>
  <si>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</si>
  <si>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</si>
  <si>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</si>
  <si>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</si>
  <si>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</si>
  <si>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</si>
  <si>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</si>
  <si>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</si>
  <si>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</si>
  <si>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</si>
  <si>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</si>
  <si>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</si>
  <si>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</si>
  <si>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</si>
  <si>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</si>
  <si>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</si>
  <si>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</si>
  <si>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</si>
  <si>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</si>
  <si>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</si>
  <si>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</si>
  <si>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</si>
  <si>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</si>
  <si>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</si>
  <si>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</si>
  <si>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</si>
  <si>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</si>
  <si>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</si>
  <si>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</si>
  <si>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</si>
  <si>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</si>
  <si>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</si>
  <si>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</si>
  <si>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</si>
  <si>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</si>
  <si>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</si>
  <si>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</si>
  <si>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</si>
  <si>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</si>
  <si>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</si>
  <si>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</si>
  <si>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</si>
  <si>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</si>
  <si>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</si>
  <si>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</si>
  <si>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</si>
  <si>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</si>
  <si>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</si>
  <si>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</si>
  <si>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</si>
  <si>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</si>
  <si>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</si>
  <si>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</si>
  <si>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</si>
  <si>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</si>
  <si>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</si>
  <si>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</si>
  <si>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</si>
  <si>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</si>
  <si>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</si>
  <si>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</si>
  <si>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</si>
  <si>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</si>
  <si>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</si>
  <si>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</si>
  <si>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</si>
  <si>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</si>
  <si>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</si>
  <si>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</si>
  <si>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</si>
  <si>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</si>
  <si>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</si>
  <si>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</si>
  <si>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</si>
  <si>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</si>
  <si>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Pascal üçgenini ve Binom Açılımını Kullanma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</si>
  <si>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</si>
  <si>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</si>
  <si>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</si>
  <si>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</si>
  <si>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</si>
  <si>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</si>
  <si>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</si>
  <si>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</si>
  <si>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</si>
  <si>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</si>
  <si>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</si>
  <si>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</si>
  <si>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</si>
  <si>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</si>
  <si>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</si>
  <si>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</si>
  <si>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</si>
  <si>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</si>
  <si>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</si>
  <si>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</si>
  <si>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</si>
  <si>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</si>
  <si>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</si>
  <si>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</si>
  <si>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</si>
  <si>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</si>
  <si>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</si>
  <si>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</si>
  <si>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</si>
  <si>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</si>
  <si>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</si>
  <si>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</si>
  <si>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</si>
  <si>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İslamî Dönemde İlk Dil ve Edebiyat Ürünleri</t>
  </si>
  <si>
    <t>Fecriati Topluluğu</t>
  </si>
  <si>
    <t>Millî Edebiyat Dönemi</t>
  </si>
  <si>
    <t>Cumhuriyet Dönemi Saf (Öz) Şiir Anlayışı</t>
  </si>
  <si>
    <t>Cumhuriyet Dönemi Türk Edebiyatı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</si>
  <si>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</si>
  <si>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</si>
  <si>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</si>
  <si>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</si>
  <si>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</si>
  <si>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</si>
  <si>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</si>
  <si>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</si>
  <si>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</si>
  <si>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</si>
  <si>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</si>
  <si>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</si>
  <si>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</si>
  <si>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</si>
  <si>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</si>
  <si>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</si>
  <si>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</si>
  <si>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</si>
  <si>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</si>
  <si>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</si>
  <si>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</si>
  <si>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</si>
  <si>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</si>
  <si>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</si>
  <si>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</si>
  <si>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</si>
  <si>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</si>
  <si>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</si>
  <si>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</si>
  <si>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</si>
  <si>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</si>
  <si>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</si>
  <si>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</si>
  <si>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</si>
  <si>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</si>
  <si>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</si>
  <si>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</si>
  <si>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</si>
  <si>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</si>
  <si>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</si>
  <si>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</si>
  <si>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</si>
  <si>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</si>
  <si>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</si>
  <si>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</si>
  <si>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</si>
  <si>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</si>
  <si>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</si>
  <si>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</si>
  <si>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</si>
  <si>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</si>
  <si>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</si>
  <si>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</si>
  <si>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</si>
  <si>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</si>
  <si>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</si>
  <si>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</si>
  <si>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</si>
  <si>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</si>
  <si>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</si>
  <si>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</si>
  <si>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</si>
  <si>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</si>
  <si>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</si>
  <si>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</si>
  <si>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</si>
  <si>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</si>
  <si>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</si>
  <si>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</si>
  <si>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</si>
  <si>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</si>
  <si>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</si>
  <si>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</si>
  <si>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</si>
  <si>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</si>
  <si>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</si>
  <si>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</si>
  <si>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</si>
  <si>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</si>
  <si>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</si>
  <si>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</si>
  <si>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</si>
  <si>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</si>
  <si>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</si>
  <si>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</si>
  <si>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</si>
  <si>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</si>
  <si>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</si>
  <si>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</si>
  <si>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</si>
  <si>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</si>
  <si>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</si>
  <si>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</si>
  <si>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</si>
  <si>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</si>
  <si>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</si>
  <si>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</si>
  <si>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</si>
  <si>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</si>
  <si>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</si>
  <si>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</si>
  <si>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</si>
  <si>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</si>
  <si>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</si>
  <si>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</si>
  <si>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</si>
  <si>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</si>
  <si>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</si>
  <si>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</si>
  <si>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</si>
  <si>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</si>
  <si>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</si>
  <si>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</si>
  <si>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</si>
  <si>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</si>
  <si>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</si>
  <si>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</si>
  <si>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</si>
  <si>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</si>
  <si>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</si>
  <si>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</si>
  <si>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</si>
  <si>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</si>
  <si>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</si>
  <si>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</si>
  <si>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</si>
  <si>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</si>
  <si>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</si>
  <si>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</si>
  <si>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TYT-AYT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</si>
  <si>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</si>
  <si>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</si>
  <si>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</si>
  <si>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</si>
  <si>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</si>
  <si>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</si>
  <si>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</si>
  <si>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</si>
  <si>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</si>
  <si>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</si>
  <si>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</si>
  <si>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</si>
  <si>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</si>
  <si>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</si>
  <si>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ve Logaritmik Fonksiyonları Gerçek Hayat Durumlarını Modelleme</t>
  </si>
  <si>
    <t>Üstel Fonksiyon</t>
  </si>
  <si>
    <t>Üslü İfadeler ve Denklemler</t>
  </si>
  <si>
    <t>Üçgenler</t>
  </si>
  <si>
    <t>Tam Sayılarda EKOK, EBOB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</si>
  <si>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</si>
  <si>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</si>
  <si>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</si>
  <si>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</si>
  <si>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</si>
  <si>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</si>
  <si>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</si>
  <si>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</si>
  <si>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</si>
  <si>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Deyimler</t>
  </si>
  <si>
    <t>Ünlemler</t>
  </si>
  <si>
    <t>Kök-Gövde Kavramı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</si>
  <si>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</si>
  <si>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</si>
  <si>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</si>
  <si>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</si>
  <si>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</si>
  <si>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</si>
  <si>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</si>
  <si>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</si>
  <si>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</si>
  <si>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</si>
  <si>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</si>
  <si>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</si>
  <si>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</si>
  <si>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</si>
  <si>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</si>
  <si>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</si>
  <si>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</si>
  <si>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</si>
  <si>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</si>
  <si>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</si>
  <si>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</si>
  <si>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</si>
  <si>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</si>
  <si>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</si>
  <si>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</si>
  <si>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</si>
  <si>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</si>
  <si>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</si>
  <si>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</si>
  <si>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</si>
  <si>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</si>
  <si>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</si>
  <si>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</si>
  <si>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</si>
  <si>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</si>
  <si>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</si>
  <si>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</si>
  <si>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</si>
  <si>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Varlık Felsefesinin Konusu ve Problemleri</t>
  </si>
  <si>
    <t>Bilgi Felsefesinin Konusu ve Problemleri</t>
  </si>
  <si>
    <t>Bilim Felsefesinin Konusu ve Problemleri</t>
  </si>
  <si>
    <t xml:space="preserve">Ahlak Felsefesinin Konusu ve Problemleri </t>
  </si>
  <si>
    <t>Din Felsefesinin Konusu ve Problemleri</t>
  </si>
  <si>
    <t xml:space="preserve">Siyaset Felsefesinin Konusu ve Problemleri </t>
  </si>
  <si>
    <t xml:space="preserve">Sanat Felsefesinin Konusu ve Problemleri 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</si>
  <si>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</si>
  <si>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</si>
  <si>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</si>
  <si>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</si>
  <si>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</si>
  <si>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</si>
  <si>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Yenilebilir Yağ Türleri</t>
  </si>
  <si>
    <t>v2</t>
  </si>
  <si>
    <t>2021-2022</t>
  </si>
  <si>
    <t>TUR</t>
  </si>
  <si>
    <t>MAT</t>
  </si>
  <si>
    <t>GEO</t>
  </si>
  <si>
    <t>FIZ</t>
  </si>
  <si>
    <t>KIM</t>
  </si>
  <si>
    <t>DIN</t>
  </si>
  <si>
    <t>BİO</t>
  </si>
  <si>
    <t>TÜR</t>
  </si>
  <si>
    <t>BIO</t>
  </si>
  <si>
    <t xml:space="preserve"> VİP TYT (1. OTURUM) DENEME-7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</si>
</sst>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2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b/>
      <sz val="18"/>
      <color theme="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b/>
      <sz val="18"/>
      <name val="Symbol"/>
      <family val="1"/>
      <charset val="2"/>
    </font>
    <font>
      <b/>
      <sz val="11"/>
      <name val="Symbol"/>
      <family val="1"/>
      <charset val="2"/>
    </font>
    <font>
      <sz val="8"/>
      <color rgb="FFFF0000"/>
      <name val="Calibri"/>
      <family val="2"/>
      <charset val="162"/>
      <scheme val="minor"/>
    </font>
    <font>
      <b/>
      <sz val="10"/>
      <name val="Symbol"/>
      <family val="1"/>
      <charset val="2"/>
    </font>
    <font>
      <b/>
      <sz val="2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8"/>
      <color theme="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8"/>
      <name val="Arial Tur"/>
      <family val="2"/>
      <charset val="162"/>
    </font>
    <font>
      <sz val="9"/>
      <name val="Arial Tur"/>
      <family val="2"/>
      <charset val="162"/>
    </font>
    <font>
      <b/>
      <sz val="9"/>
      <color indexed="10"/>
      <name val="Arial Tur"/>
      <family val="2"/>
      <charset val="162"/>
    </font>
  </fonts>
  <fills count="1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2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  <protection locked="0"/>
    </xf>
    <xf numFmtId="0" fontId="3" fillId="5" borderId="10" xfId="0" applyFont="1" applyFill="1" applyBorder="1" applyAlignment="1" applyProtection="1">
      <alignment horizontal="left" vertical="center"/>
      <protection locked="0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left" vertical="center"/>
      <protection locked="0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3" fillId="5" borderId="13" xfId="0" applyFont="1" applyFill="1" applyBorder="1" applyAlignment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7" xfId="0" applyFont="1" applyFill="1" applyBorder="1" applyAlignment="1" applyProtection="1">
      <alignment horizontal="left" vertical="center"/>
      <protection locked="0"/>
    </xf>
    <xf numFmtId="0" fontId="3" fillId="5" borderId="7" xfId="0" applyFont="1" applyFill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>
      <alignment horizontal="center" vertical="center"/>
    </xf>
    <xf numFmtId="0" fontId="3" fillId="6" borderId="9" xfId="0" applyFont="1" applyFill="1" applyBorder="1" applyAlignment="1" applyProtection="1">
      <alignment horizontal="center" vertical="center"/>
      <protection locked="0"/>
    </xf>
    <xf numFmtId="0" fontId="3" fillId="6" borderId="10" xfId="0" applyFont="1" applyFill="1" applyBorder="1" applyAlignment="1" applyProtection="1">
      <alignment horizontal="left" vertical="center"/>
      <protection locked="0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Border="1" applyAlignment="1" applyProtection="1">
      <alignment horizontal="left" vertical="center"/>
      <protection locked="0"/>
    </xf>
    <xf numFmtId="0" fontId="3" fillId="6" borderId="0" xfId="0" applyFont="1" applyFill="1" applyBorder="1" applyAlignment="1" applyProtection="1">
      <alignment horizontal="center" vertical="center"/>
      <protection locked="0"/>
    </xf>
    <xf numFmtId="0" fontId="3" fillId="6" borderId="13" xfId="0" applyFont="1" applyFill="1" applyBorder="1" applyAlignment="1">
      <alignment horizontal="center" vertical="center"/>
    </xf>
    <xf numFmtId="0" fontId="3" fillId="6" borderId="13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left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7" borderId="9" xfId="0" applyFont="1" applyFill="1" applyBorder="1" applyAlignment="1">
      <alignment horizontal="center" vertical="center"/>
    </xf>
    <xf numFmtId="0" fontId="3" fillId="7" borderId="9" xfId="0" applyFont="1" applyFill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horizontal="left"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Border="1" applyAlignment="1" applyProtection="1">
      <alignment horizontal="center" vertical="center"/>
      <protection locked="0"/>
    </xf>
    <xf numFmtId="0" fontId="3" fillId="7" borderId="13" xfId="0" applyFont="1" applyFill="1" applyBorder="1" applyAlignment="1">
      <alignment horizontal="center" vertical="center"/>
    </xf>
    <xf numFmtId="0" fontId="3" fillId="7" borderId="13" xfId="0" applyFont="1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 applyProtection="1">
      <alignment horizontal="left" vertical="center"/>
      <protection locked="0"/>
    </xf>
    <xf numFmtId="0" fontId="3" fillId="7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9" xfId="0" applyFont="1" applyFill="1" applyBorder="1" applyAlignment="1" applyProtection="1">
      <alignment horizontal="center" vertical="center"/>
      <protection locked="0"/>
    </xf>
    <xf numFmtId="0" fontId="3" fillId="9" borderId="10" xfId="0" applyFont="1" applyFill="1" applyBorder="1" applyAlignment="1" applyProtection="1">
      <alignment horizontal="left" vertical="center"/>
      <protection locked="0"/>
    </xf>
    <xf numFmtId="0" fontId="3" fillId="9" borderId="10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0" xfId="0" applyFont="1" applyFill="1" applyBorder="1" applyAlignment="1" applyProtection="1">
      <alignment horizontal="left" vertical="center"/>
      <protection locked="0"/>
    </xf>
    <xf numFmtId="0" fontId="3" fillId="9" borderId="0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3" fillId="10" borderId="9" xfId="0" applyFont="1" applyFill="1" applyBorder="1" applyAlignment="1">
      <alignment horizontal="center" vertical="center"/>
    </xf>
    <xf numFmtId="0" fontId="3" fillId="10" borderId="9" xfId="0" applyFont="1" applyFill="1" applyBorder="1" applyAlignment="1" applyProtection="1">
      <alignment horizontal="center" vertical="center"/>
      <protection locked="0"/>
    </xf>
    <xf numFmtId="0" fontId="3" fillId="10" borderId="10" xfId="0" applyFont="1" applyFill="1" applyBorder="1" applyAlignment="1" applyProtection="1">
      <alignment horizontal="left" vertical="center"/>
      <protection locked="0"/>
    </xf>
    <xf numFmtId="0" fontId="3" fillId="10" borderId="10" xfId="0" applyFont="1" applyFill="1" applyBorder="1" applyAlignment="1" applyProtection="1">
      <alignment horizontal="center" vertical="center"/>
      <protection locked="0"/>
    </xf>
    <xf numFmtId="0" fontId="3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 applyProtection="1">
      <alignment horizontal="center" vertical="center"/>
      <protection locked="0"/>
    </xf>
    <xf numFmtId="0" fontId="3" fillId="10" borderId="0" xfId="0" applyFont="1" applyFill="1" applyBorder="1" applyAlignment="1" applyProtection="1">
      <alignment horizontal="left" vertical="center"/>
      <protection locked="0"/>
    </xf>
    <xf numFmtId="0" fontId="3" fillId="1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 applyProtection="1">
      <alignment horizontal="center" vertical="center"/>
      <protection locked="0"/>
    </xf>
    <xf numFmtId="0" fontId="3" fillId="11" borderId="0" xfId="0" applyFont="1" applyFill="1" applyBorder="1" applyAlignment="1" applyProtection="1">
      <alignment horizontal="left" vertical="center"/>
      <protection locked="0"/>
    </xf>
    <xf numFmtId="0" fontId="3" fillId="11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3" fillId="12" borderId="9" xfId="0" applyFont="1" applyFill="1" applyBorder="1" applyAlignment="1">
      <alignment horizontal="center" vertical="center"/>
    </xf>
    <xf numFmtId="0" fontId="3" fillId="12" borderId="10" xfId="0" applyFont="1" applyFill="1" applyBorder="1" applyAlignment="1" applyProtection="1">
      <alignment horizontal="left" vertical="center"/>
      <protection locked="0"/>
    </xf>
    <xf numFmtId="0" fontId="3" fillId="12" borderId="10" xfId="0" applyFont="1" applyFill="1" applyBorder="1" applyAlignment="1" applyProtection="1">
      <alignment horizontal="center" vertical="center"/>
      <protection locked="0"/>
    </xf>
    <xf numFmtId="0" fontId="3" fillId="12" borderId="1" xfId="0" applyFont="1" applyFill="1" applyBorder="1" applyAlignment="1">
      <alignment horizontal="center" vertical="center"/>
    </xf>
    <xf numFmtId="0" fontId="3" fillId="12" borderId="0" xfId="0" applyFont="1" applyFill="1" applyBorder="1" applyAlignment="1" applyProtection="1">
      <alignment horizontal="left" vertical="center"/>
      <protection locked="0"/>
    </xf>
    <xf numFmtId="0" fontId="3" fillId="12" borderId="0" xfId="0" applyFont="1" applyFill="1" applyBorder="1" applyAlignment="1" applyProtection="1">
      <alignment horizontal="center" vertical="center"/>
      <protection locked="0"/>
    </xf>
    <xf numFmtId="0" fontId="3" fillId="12" borderId="13" xfId="0" applyFont="1" applyFill="1" applyBorder="1" applyAlignment="1">
      <alignment horizontal="center" vertical="center"/>
    </xf>
    <xf numFmtId="0" fontId="3" fillId="12" borderId="7" xfId="0" applyFont="1" applyFill="1" applyBorder="1" applyAlignment="1" applyProtection="1">
      <alignment horizontal="left" vertical="center"/>
      <protection locked="0"/>
    </xf>
    <xf numFmtId="0" fontId="3" fillId="12" borderId="7" xfId="0" applyFont="1" applyFill="1" applyBorder="1" applyAlignment="1" applyProtection="1">
      <alignment horizontal="center" vertical="center"/>
      <protection locked="0"/>
    </xf>
    <xf numFmtId="0" fontId="3" fillId="12" borderId="9" xfId="0" applyFont="1" applyFill="1" applyBorder="1" applyAlignment="1" applyProtection="1">
      <alignment horizontal="center" vertical="center"/>
      <protection locked="0"/>
    </xf>
    <xf numFmtId="0" fontId="3" fillId="12" borderId="1" xfId="0" applyFont="1" applyFill="1" applyBorder="1" applyAlignment="1" applyProtection="1">
      <alignment horizontal="center" vertical="center"/>
      <protection locked="0"/>
    </xf>
    <xf numFmtId="0" fontId="3" fillId="12" borderId="13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16" fillId="0" borderId="12" xfId="0" applyFont="1" applyBorder="1" applyAlignment="1">
      <alignment horizontal="center" vertical="center"/>
    </xf>
    <xf numFmtId="0" fontId="0" fillId="13" borderId="12" xfId="0" applyFill="1" applyBorder="1" applyAlignment="1">
      <alignment horizontal="left" vertical="center"/>
    </xf>
    <xf numFmtId="0" fontId="0" fillId="13" borderId="12" xfId="0" applyFill="1" applyBorder="1" applyAlignment="1">
      <alignment horizontal="center"/>
    </xf>
    <xf numFmtId="0" fontId="0" fillId="10" borderId="12" xfId="0" applyFill="1" applyBorder="1" applyAlignment="1">
      <alignment horizontal="left" vertical="center"/>
    </xf>
    <xf numFmtId="0" fontId="0" fillId="10" borderId="12" xfId="0" applyFill="1" applyBorder="1" applyAlignment="1">
      <alignment horizontal="center"/>
    </xf>
    <xf numFmtId="0" fontId="0" fillId="14" borderId="12" xfId="0" applyFill="1" applyBorder="1" applyAlignment="1">
      <alignment horizontal="left" vertical="center"/>
    </xf>
    <xf numFmtId="0" fontId="0" fillId="14" borderId="12" xfId="0" applyFill="1" applyBorder="1" applyAlignment="1">
      <alignment horizontal="center"/>
    </xf>
    <xf numFmtId="0" fontId="0" fillId="15" borderId="12" xfId="0" applyFill="1" applyBorder="1" applyAlignment="1">
      <alignment horizontal="left" vertical="center"/>
    </xf>
    <xf numFmtId="0" fontId="0" fillId="15" borderId="12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16" fillId="0" borderId="0" xfId="0" applyNumberFormat="1" applyFont="1" applyAlignment="1">
      <alignment horizontal="center"/>
    </xf>
    <xf numFmtId="1" fontId="3" fillId="10" borderId="11" xfId="0" applyNumberFormat="1" applyFont="1" applyFill="1" applyBorder="1" applyAlignment="1" applyProtection="1">
      <alignment horizontal="center" vertical="center"/>
      <protection locked="0"/>
    </xf>
    <xf numFmtId="1" fontId="3" fillId="10" borderId="6" xfId="0" applyNumberFormat="1" applyFont="1" applyFill="1" applyBorder="1" applyAlignment="1" applyProtection="1">
      <alignment horizontal="center" vertical="center"/>
      <protection locked="0"/>
    </xf>
    <xf numFmtId="1" fontId="3" fillId="9" borderId="11" xfId="0" applyNumberFormat="1" applyFont="1" applyFill="1" applyBorder="1" applyAlignment="1" applyProtection="1">
      <alignment horizontal="center" vertical="center"/>
      <protection locked="0"/>
    </xf>
    <xf numFmtId="1" fontId="3" fillId="9" borderId="6" xfId="0" applyNumberFormat="1" applyFont="1" applyFill="1" applyBorder="1" applyAlignment="1" applyProtection="1">
      <alignment horizontal="center" vertical="center"/>
      <protection locked="0"/>
    </xf>
    <xf numFmtId="1" fontId="3" fillId="7" borderId="11" xfId="0" applyNumberFormat="1" applyFont="1" applyFill="1" applyBorder="1" applyAlignment="1" applyProtection="1">
      <alignment horizontal="center" vertical="center"/>
      <protection locked="0"/>
    </xf>
    <xf numFmtId="1" fontId="3" fillId="7" borderId="6" xfId="0" applyNumberFormat="1" applyFont="1" applyFill="1" applyBorder="1" applyAlignment="1" applyProtection="1">
      <alignment horizontal="center" vertical="center"/>
      <protection locked="0"/>
    </xf>
    <xf numFmtId="1" fontId="3" fillId="7" borderId="15" xfId="0" applyNumberFormat="1" applyFont="1" applyFill="1" applyBorder="1" applyAlignment="1" applyProtection="1">
      <alignment horizontal="center" vertical="center"/>
      <protection locked="0"/>
    </xf>
    <xf numFmtId="1" fontId="3" fillId="12" borderId="11" xfId="0" applyNumberFormat="1" applyFont="1" applyFill="1" applyBorder="1" applyAlignment="1" applyProtection="1">
      <alignment horizontal="center" vertical="center"/>
      <protection locked="0"/>
    </xf>
    <xf numFmtId="1" fontId="3" fillId="12" borderId="6" xfId="0" applyNumberFormat="1" applyFont="1" applyFill="1" applyBorder="1" applyAlignment="1" applyProtection="1">
      <alignment horizontal="center" vertical="center"/>
      <protection locked="0"/>
    </xf>
    <xf numFmtId="1" fontId="3" fillId="12" borderId="15" xfId="0" applyNumberFormat="1" applyFont="1" applyFill="1" applyBorder="1" applyAlignment="1" applyProtection="1">
      <alignment horizontal="center" vertical="center"/>
      <protection locked="0"/>
    </xf>
    <xf numFmtId="1" fontId="3" fillId="5" borderId="6" xfId="0" applyNumberFormat="1" applyFont="1" applyFill="1" applyBorder="1" applyAlignment="1" applyProtection="1">
      <alignment horizontal="center" vertical="center"/>
      <protection locked="0"/>
    </xf>
    <xf numFmtId="1" fontId="3" fillId="5" borderId="11" xfId="0" applyNumberFormat="1" applyFont="1" applyFill="1" applyBorder="1" applyAlignment="1" applyProtection="1">
      <alignment horizontal="center" vertical="center"/>
      <protection locked="0"/>
    </xf>
    <xf numFmtId="1" fontId="3" fillId="5" borderId="15" xfId="0" applyNumberFormat="1" applyFont="1" applyFill="1" applyBorder="1" applyAlignment="1" applyProtection="1">
      <alignment horizontal="center" vertical="center"/>
      <protection locked="0"/>
    </xf>
    <xf numFmtId="1" fontId="3" fillId="11" borderId="6" xfId="0" applyNumberFormat="1" applyFont="1" applyFill="1" applyBorder="1" applyAlignment="1" applyProtection="1">
      <alignment horizontal="center" vertical="center"/>
      <protection locked="0"/>
    </xf>
    <xf numFmtId="1" fontId="3" fillId="6" borderId="11" xfId="0" applyNumberFormat="1" applyFont="1" applyFill="1" applyBorder="1" applyAlignment="1" applyProtection="1">
      <alignment horizontal="center" vertical="center"/>
      <protection locked="0"/>
    </xf>
    <xf numFmtId="1" fontId="3" fillId="6" borderId="6" xfId="0" applyNumberFormat="1" applyFont="1" applyFill="1" applyBorder="1" applyAlignment="1" applyProtection="1">
      <alignment horizontal="center" vertical="center"/>
      <protection locked="0"/>
    </xf>
    <xf numFmtId="1" fontId="3" fillId="6" borderId="15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/>
    </xf>
    <xf numFmtId="0" fontId="20" fillId="5" borderId="9" xfId="0" applyFont="1" applyFill="1" applyBorder="1" applyAlignment="1">
      <alignment horizontal="center"/>
    </xf>
    <xf numFmtId="0" fontId="20" fillId="9" borderId="9" xfId="0" applyFont="1" applyFill="1" applyBorder="1" applyAlignment="1">
      <alignment horizontal="center"/>
    </xf>
    <xf numFmtId="0" fontId="20" fillId="5" borderId="13" xfId="0" applyFont="1" applyFill="1" applyBorder="1" applyAlignment="1">
      <alignment horizontal="center"/>
    </xf>
    <xf numFmtId="0" fontId="20" fillId="9" borderId="1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22" fillId="0" borderId="5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center" vertical="center"/>
    </xf>
    <xf numFmtId="0" fontId="23" fillId="0" borderId="19" xfId="0" applyFont="1" applyFill="1" applyBorder="1" applyAlignment="1" applyProtection="1">
      <alignment horizontal="center" vertical="center"/>
    </xf>
    <xf numFmtId="0" fontId="22" fillId="0" borderId="20" xfId="0" applyFont="1" applyFill="1" applyBorder="1" applyAlignment="1" applyProtection="1">
      <alignment horizontal="right" vertical="center"/>
    </xf>
    <xf numFmtId="0" fontId="22" fillId="0" borderId="5" xfId="0" applyFont="1" applyFill="1" applyBorder="1" applyAlignment="1" applyProtection="1">
      <alignment horizontal="right" vertical="center"/>
    </xf>
    <xf numFmtId="0" fontId="23" fillId="0" borderId="6" xfId="0" applyFont="1" applyFill="1" applyBorder="1" applyAlignment="1" applyProtection="1">
      <alignment horizontal="center" vertical="center"/>
    </xf>
    <xf numFmtId="0" fontId="22" fillId="0" borderId="14" xfId="0" applyFont="1" applyFill="1" applyBorder="1" applyAlignment="1" applyProtection="1">
      <alignment vertical="center"/>
    </xf>
    <xf numFmtId="0" fontId="22" fillId="0" borderId="7" xfId="0" applyFont="1" applyFill="1" applyBorder="1" applyAlignment="1" applyProtection="1">
      <alignment horizontal="center" vertical="center"/>
    </xf>
    <xf numFmtId="0" fontId="23" fillId="0" borderId="21" xfId="0" applyFont="1" applyFill="1" applyBorder="1" applyAlignment="1" applyProtection="1">
      <alignment horizontal="center" vertical="center"/>
    </xf>
    <xf numFmtId="0" fontId="22" fillId="0" borderId="22" xfId="0" applyFont="1" applyFill="1" applyBorder="1" applyAlignment="1" applyProtection="1">
      <alignment horizontal="right" vertical="center"/>
    </xf>
    <xf numFmtId="0" fontId="22" fillId="0" borderId="14" xfId="0" applyFont="1" applyFill="1" applyBorder="1" applyAlignment="1" applyProtection="1">
      <alignment horizontal="right" vertical="center"/>
    </xf>
    <xf numFmtId="0" fontId="23" fillId="0" borderId="15" xfId="0" applyFont="1" applyFill="1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5" xfId="0" applyBorder="1"/>
    <xf numFmtId="0" fontId="23" fillId="0" borderId="0" xfId="0" applyFont="1" applyFill="1" applyBorder="1" applyAlignment="1" applyProtection="1">
      <alignment horizontal="center" vertical="center"/>
    </xf>
    <xf numFmtId="0" fontId="23" fillId="0" borderId="7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>
      <alignment vertical="center"/>
    </xf>
    <xf numFmtId="0" fontId="22" fillId="0" borderId="0" xfId="0" applyFont="1" applyFill="1" applyBorder="1" applyAlignment="1" applyProtection="1">
      <alignment horizontal="right" vertical="center"/>
    </xf>
    <xf numFmtId="0" fontId="0" fillId="0" borderId="0" xfId="0" applyFill="1" applyBorder="1"/>
    <xf numFmtId="0" fontId="21" fillId="0" borderId="0" xfId="0" applyFont="1" applyFill="1" applyBorder="1" applyAlignment="1" applyProtection="1">
      <alignment vertical="center"/>
    </xf>
    <xf numFmtId="0" fontId="22" fillId="0" borderId="8" xfId="0" applyFont="1" applyFill="1" applyBorder="1" applyAlignment="1" applyProtection="1">
      <alignment horizontal="right" vertical="center"/>
    </xf>
    <xf numFmtId="0" fontId="22" fillId="0" borderId="10" xfId="0" applyFont="1" applyFill="1" applyBorder="1" applyAlignment="1" applyProtection="1">
      <alignment horizontal="center" vertical="center"/>
    </xf>
    <xf numFmtId="0" fontId="23" fillId="0" borderId="23" xfId="0" applyFont="1" applyFill="1" applyBorder="1" applyAlignment="1" applyProtection="1">
      <alignment horizontal="center" vertical="center"/>
    </xf>
    <xf numFmtId="0" fontId="22" fillId="0" borderId="24" xfId="0" applyFont="1" applyFill="1" applyBorder="1" applyAlignment="1" applyProtection="1">
      <alignment horizontal="right" vertical="center"/>
    </xf>
    <xf numFmtId="0" fontId="23" fillId="0" borderId="11" xfId="0" applyFont="1" applyFill="1" applyBorder="1" applyAlignment="1" applyProtection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5" fillId="10" borderId="2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0" fontId="15" fillId="10" borderId="4" xfId="0" applyFont="1" applyFill="1" applyBorder="1" applyAlignment="1">
      <alignment horizontal="center" vertical="center"/>
    </xf>
    <xf numFmtId="0" fontId="21" fillId="15" borderId="2" xfId="0" applyFont="1" applyFill="1" applyBorder="1" applyAlignment="1" applyProtection="1">
      <alignment horizontal="center" vertical="center"/>
    </xf>
    <xf numFmtId="0" fontId="21" fillId="15" borderId="3" xfId="0" applyFont="1" applyFill="1" applyBorder="1" applyAlignment="1" applyProtection="1">
      <alignment horizontal="center" vertical="center"/>
    </xf>
    <xf numFmtId="0" fontId="21" fillId="15" borderId="4" xfId="0" applyFont="1" applyFill="1" applyBorder="1" applyAlignment="1" applyProtection="1">
      <alignment horizontal="center" vertical="center"/>
    </xf>
    <xf numFmtId="0" fontId="21" fillId="15" borderId="16" xfId="0" applyFont="1" applyFill="1" applyBorder="1" applyAlignment="1" applyProtection="1">
      <alignment horizontal="center" vertical="center"/>
    </xf>
    <xf numFmtId="0" fontId="21" fillId="15" borderId="17" xfId="0" applyFont="1" applyFill="1" applyBorder="1" applyAlignment="1" applyProtection="1">
      <alignment horizontal="center" vertical="center"/>
    </xf>
    <xf numFmtId="0" fontId="21" fillId="15" borderId="18" xfId="0" applyFont="1" applyFill="1" applyBorder="1" applyAlignment="1" applyProtection="1">
      <alignment horizontal="center" vertical="center"/>
    </xf>
    <xf numFmtId="0" fontId="11" fillId="5" borderId="9" xfId="0" applyFont="1" applyFill="1" applyBorder="1" applyAlignment="1">
      <alignment horizontal="center" vertical="center" textRotation="90"/>
    </xf>
    <xf numFmtId="0" fontId="11" fillId="5" borderId="1" xfId="0" applyFont="1" applyFill="1" applyBorder="1" applyAlignment="1">
      <alignment horizontal="center" vertical="center" textRotation="90"/>
    </xf>
    <xf numFmtId="0" fontId="11" fillId="5" borderId="13" xfId="0" applyFont="1" applyFill="1" applyBorder="1" applyAlignment="1">
      <alignment horizontal="center" vertical="center" textRotation="90"/>
    </xf>
    <xf numFmtId="0" fontId="11" fillId="10" borderId="9" xfId="0" applyFont="1" applyFill="1" applyBorder="1" applyAlignment="1">
      <alignment horizontal="center" vertical="center" textRotation="90"/>
    </xf>
    <xf numFmtId="0" fontId="11" fillId="10" borderId="1" xfId="0" applyFont="1" applyFill="1" applyBorder="1" applyAlignment="1">
      <alignment horizontal="center" vertical="center" textRotation="90"/>
    </xf>
    <xf numFmtId="0" fontId="11" fillId="10" borderId="13" xfId="0" applyFont="1" applyFill="1" applyBorder="1" applyAlignment="1">
      <alignment horizontal="center" vertical="center" textRotation="90"/>
    </xf>
    <xf numFmtId="0" fontId="11" fillId="9" borderId="9" xfId="0" applyFont="1" applyFill="1" applyBorder="1" applyAlignment="1">
      <alignment horizontal="center" vertical="center" textRotation="90"/>
    </xf>
    <xf numFmtId="0" fontId="11" fillId="9" borderId="1" xfId="0" applyFont="1" applyFill="1" applyBorder="1" applyAlignment="1">
      <alignment horizontal="center" vertical="center" textRotation="90"/>
    </xf>
    <xf numFmtId="0" fontId="11" fillId="7" borderId="9" xfId="0" applyFont="1" applyFill="1" applyBorder="1" applyAlignment="1">
      <alignment horizontal="center" vertical="center" textRotation="90"/>
    </xf>
    <xf numFmtId="0" fontId="11" fillId="7" borderId="1" xfId="0" applyFont="1" applyFill="1" applyBorder="1" applyAlignment="1">
      <alignment horizontal="center" vertical="center" textRotation="90"/>
    </xf>
    <xf numFmtId="0" fontId="11" fillId="7" borderId="13" xfId="0" applyFont="1" applyFill="1" applyBorder="1" applyAlignment="1">
      <alignment horizontal="center" vertical="center" textRotation="90"/>
    </xf>
    <xf numFmtId="0" fontId="11" fillId="12" borderId="9" xfId="0" applyFont="1" applyFill="1" applyBorder="1" applyAlignment="1">
      <alignment horizontal="center" vertical="center" textRotation="90"/>
    </xf>
    <xf numFmtId="0" fontId="11" fillId="12" borderId="1" xfId="0" applyFont="1" applyFill="1" applyBorder="1" applyAlignment="1">
      <alignment horizontal="center" vertical="center" textRotation="90"/>
    </xf>
    <xf numFmtId="0" fontId="11" fillId="12" borderId="13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 applyProtection="1">
      <alignment horizontal="center" vertical="center"/>
    </xf>
    <xf numFmtId="0" fontId="5" fillId="8" borderId="0" xfId="0" applyFont="1" applyFill="1" applyBorder="1" applyAlignment="1" applyProtection="1">
      <alignment horizontal="center" vertical="center"/>
    </xf>
    <xf numFmtId="0" fontId="5" fillId="8" borderId="6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0" fontId="18" fillId="3" borderId="3" xfId="0" applyFont="1" applyFill="1" applyBorder="1" applyAlignment="1" applyProtection="1">
      <alignment horizontal="center" vertical="center"/>
    </xf>
    <xf numFmtId="0" fontId="18" fillId="3" borderId="4" xfId="0" applyFont="1" applyFill="1" applyBorder="1" applyAlignment="1" applyProtection="1">
      <alignment horizontal="center" vertical="center"/>
    </xf>
    <xf numFmtId="0" fontId="11" fillId="7" borderId="12" xfId="0" applyFont="1" applyFill="1" applyBorder="1" applyAlignment="1">
      <alignment horizontal="center" vertical="center" textRotation="90"/>
    </xf>
    <xf numFmtId="0" fontId="11" fillId="11" borderId="13" xfId="0" applyFont="1" applyFill="1" applyBorder="1" applyAlignment="1">
      <alignment horizontal="center" vertical="center" textRotation="90"/>
    </xf>
    <xf numFmtId="0" fontId="11" fillId="11" borderId="12" xfId="0" applyFont="1" applyFill="1" applyBorder="1" applyAlignment="1">
      <alignment horizontal="center" vertical="center" textRotation="90"/>
    </xf>
    <xf numFmtId="0" fontId="11" fillId="11" borderId="9" xfId="0" applyFont="1" applyFill="1" applyBorder="1" applyAlignment="1">
      <alignment horizontal="center" vertical="center" textRotation="90"/>
    </xf>
    <xf numFmtId="0" fontId="11" fillId="6" borderId="12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tih_Surek\Desktop\&#8226;DOKUMANLAR\&#8226;DENEM%20TAKIP%20CIZELGESI\CA\9-12\ESKI\1%20OTURUM%20TYT%20(KODLU)%20(v1)%20(40-25-40-20)_SAYMALI+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DENEME_v3"/>
      <sheetName val="KAZANIMLAR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showZeros="0" zoomScaleNormal="100" zoomScaleSheetLayoutView="100" workbookViewId="0">
      <selection activeCell="B103" sqref="B103"/>
    </sheetView>
  </sheetViews>
  <sheetFormatPr defaultColWidth="8.85546875" defaultRowHeight="15" x14ac:dyDescent="0.25"/>
  <cols>
    <col min="1" max="1" width="7" customWidth="1"/>
    <col min="2" max="3" width="10.42578125" style="61" bestFit="1" customWidth="1"/>
    <col min="4" max="4" width="8.7109375" style="61"/>
    <col min="5" max="5" width="99.85546875" customWidth="1"/>
    <col min="6" max="6" width="12.42578125" hidden="1" customWidth="1"/>
  </cols>
  <sheetData>
    <row r="1" spans="1:6" ht="38.450000000000003" customHeight="1" x14ac:dyDescent="0.25">
      <c r="B1" s="190" t="str">
        <f>DENEME_v2!C1</f>
        <v xml:space="preserve"> VİP TYT (1. OTURUM) DENEME-7</v>
      </c>
      <c r="C1" s="190"/>
      <c r="D1" s="190"/>
      <c r="E1" s="190"/>
    </row>
    <row r="2" spans="1:6" x14ac:dyDescent="0.25">
      <c r="B2" s="154" t="s">
        <v>0</v>
      </c>
      <c r="C2" s="155" t="s">
        <v>1</v>
      </c>
      <c r="D2" s="188" t="s">
        <v>963</v>
      </c>
      <c r="E2" s="186" t="s">
        <v>964</v>
      </c>
    </row>
    <row r="3" spans="1:6" x14ac:dyDescent="0.25">
      <c r="B3" s="156" t="s">
        <v>26</v>
      </c>
      <c r="C3" s="157" t="s">
        <v>26</v>
      </c>
      <c r="D3" s="189"/>
      <c r="E3" s="187"/>
    </row>
    <row r="4" spans="1:6" x14ac:dyDescent="0.25">
      <c r="A4" s="151" t="str">
        <f>DENEME_v2!D4</f>
        <v>TUR</v>
      </c>
      <c r="B4" s="152">
        <f>DENEME_v2!P4</f>
        <v>1</v>
      </c>
      <c r="C4" s="152">
        <f>DENEME_v2!Q4</f>
        <v>3</v>
      </c>
      <c r="D4" s="152" t="str">
        <f>DENEME_v2!E4</f>
        <v>B</v>
      </c>
      <c r="E4" s="153" t="str">
        <f>IFERROR(VLOOKUP(F4,DENEME_v2!$AI:$AM,4,0),"")</f>
        <v>Sözcüklerde Çok Anlamlılık</v>
      </c>
      <c r="F4" s="150">
        <f>DENEME_v2!F4</f>
        <v>912020202</v>
      </c>
    </row>
    <row r="5" spans="1:6" x14ac:dyDescent="0.25">
      <c r="A5" s="151" t="str">
        <f>DENEME_v2!D5</f>
        <v>TUR</v>
      </c>
      <c r="B5" s="152">
        <f>DENEME_v2!P5</f>
        <v>2</v>
      </c>
      <c r="C5" s="152">
        <f>DENEME_v2!Q5</f>
        <v>4</v>
      </c>
      <c r="D5" s="152" t="str">
        <f>DENEME_v2!E5</f>
        <v>D</v>
      </c>
      <c r="E5" s="153" t="str">
        <f>IFERROR(VLOOKUP(F5,DENEME_v2!$AI:$AM,4,0),"")</f>
        <v>Sözcükte Anlam</v>
      </c>
      <c r="F5" s="150">
        <f>DENEME_v2!F5</f>
        <v>912020201</v>
      </c>
    </row>
    <row r="6" spans="1:6" x14ac:dyDescent="0.25">
      <c r="A6" s="151" t="str">
        <f>DENEME_v2!D6</f>
        <v>TUR</v>
      </c>
      <c r="B6" s="152">
        <f>DENEME_v2!P6</f>
        <v>3</v>
      </c>
      <c r="C6" s="152">
        <f>DENEME_v2!Q6</f>
        <v>1</v>
      </c>
      <c r="D6" s="152" t="str">
        <f>DENEME_v2!E6</f>
        <v>B</v>
      </c>
      <c r="E6" s="153" t="str">
        <f>IFERROR(VLOOKUP(F6,DENEME_v2!$AI:$AM,4,0),"")</f>
        <v>Sözcüklerde Çok Anlamlılık</v>
      </c>
      <c r="F6" s="150">
        <f>DENEME_v2!F6</f>
        <v>912020202</v>
      </c>
    </row>
    <row r="7" spans="1:6" x14ac:dyDescent="0.25">
      <c r="A7" s="151" t="str">
        <f>DENEME_v2!D7</f>
        <v>TUR</v>
      </c>
      <c r="B7" s="152">
        <f>DENEME_v2!P7</f>
        <v>4</v>
      </c>
      <c r="C7" s="152">
        <f>DENEME_v2!Q7</f>
        <v>2</v>
      </c>
      <c r="D7" s="152" t="str">
        <f>DENEME_v2!E7</f>
        <v>D</v>
      </c>
      <c r="E7" s="153" t="str">
        <f>IFERROR(VLOOKUP(F7,DENEME_v2!$AI:$AM,4,0),"")</f>
        <v>Sözcüklerde Çok Anlamlılık</v>
      </c>
      <c r="F7" s="150">
        <f>DENEME_v2!F7</f>
        <v>912020202</v>
      </c>
    </row>
    <row r="8" spans="1:6" x14ac:dyDescent="0.25">
      <c r="A8" s="151" t="str">
        <f>DENEME_v2!D8</f>
        <v>TUR</v>
      </c>
      <c r="B8" s="152">
        <f>DENEME_v2!P8</f>
        <v>5</v>
      </c>
      <c r="C8" s="152">
        <f>DENEME_v2!Q8</f>
        <v>7</v>
      </c>
      <c r="D8" s="152" t="str">
        <f>DENEME_v2!E8</f>
        <v>C</v>
      </c>
      <c r="E8" s="153" t="str">
        <f>IFERROR(VLOOKUP(F8,DENEME_v2!$AI:$AM,4,0),"")</f>
        <v>Cümle Yorumlama</v>
      </c>
      <c r="F8" s="150">
        <f>DENEME_v2!F8</f>
        <v>912020401</v>
      </c>
    </row>
    <row r="9" spans="1:6" x14ac:dyDescent="0.25">
      <c r="A9" s="151" t="str">
        <f>DENEME_v2!D9</f>
        <v>TUR</v>
      </c>
      <c r="B9" s="152">
        <f>DENEME_v2!P9</f>
        <v>6</v>
      </c>
      <c r="C9" s="152">
        <f>DENEME_v2!Q9</f>
        <v>8</v>
      </c>
      <c r="D9" s="152" t="str">
        <f>DENEME_v2!E9</f>
        <v>A</v>
      </c>
      <c r="E9" s="153" t="str">
        <f>IFERROR(VLOOKUP(F9,DENEME_v2!$AI:$AM,4,0),"")</f>
        <v>Sözcükte Anlam</v>
      </c>
      <c r="F9" s="150">
        <f>DENEME_v2!F9</f>
        <v>912020201</v>
      </c>
    </row>
    <row r="10" spans="1:6" x14ac:dyDescent="0.25">
      <c r="A10" s="151" t="str">
        <f>DENEME_v2!D10</f>
        <v>TUR</v>
      </c>
      <c r="B10" s="152">
        <f>DENEME_v2!P10</f>
        <v>7</v>
      </c>
      <c r="C10" s="152">
        <f>DENEME_v2!Q10</f>
        <v>5</v>
      </c>
      <c r="D10" s="152" t="str">
        <f>DENEME_v2!E10</f>
        <v>D</v>
      </c>
      <c r="E10" s="153" t="str">
        <f>IFERROR(VLOOKUP(F10,DENEME_v2!$AI:$AM,4,0),"")</f>
        <v>Cümlede Anlam</v>
      </c>
      <c r="F10" s="150">
        <f>DENEME_v2!F10</f>
        <v>912020301</v>
      </c>
    </row>
    <row r="11" spans="1:6" x14ac:dyDescent="0.25">
      <c r="A11" s="151" t="str">
        <f>DENEME_v2!D11</f>
        <v>TUR</v>
      </c>
      <c r="B11" s="152">
        <f>DENEME_v2!P11</f>
        <v>8</v>
      </c>
      <c r="C11" s="152">
        <f>DENEME_v2!Q11</f>
        <v>6</v>
      </c>
      <c r="D11" s="152" t="str">
        <f>DENEME_v2!E11</f>
        <v>E</v>
      </c>
      <c r="E11" s="153" t="str">
        <f>IFERROR(VLOOKUP(F11,DENEME_v2!$AI:$AM,4,0),"")</f>
        <v>Karma Dil Bilgisi</v>
      </c>
      <c r="F11" s="150">
        <f>DENEME_v2!F11</f>
        <v>912090101</v>
      </c>
    </row>
    <row r="12" spans="1:6" x14ac:dyDescent="0.25">
      <c r="A12" s="151" t="str">
        <f>DENEME_v2!D12</f>
        <v>TUR</v>
      </c>
      <c r="B12" s="152">
        <f>DENEME_v2!P12</f>
        <v>9</v>
      </c>
      <c r="C12" s="152">
        <f>DENEME_v2!Q12</f>
        <v>11</v>
      </c>
      <c r="D12" s="152" t="str">
        <f>DENEME_v2!E12</f>
        <v>C</v>
      </c>
      <c r="E12" s="153" t="str">
        <f>IFERROR(VLOOKUP(F12,DENEME_v2!$AI:$AM,4,0),"")</f>
        <v>Parçanın Yardımcı Düşünceleri</v>
      </c>
      <c r="F12" s="150">
        <f>DENEME_v2!F12</f>
        <v>912021806</v>
      </c>
    </row>
    <row r="13" spans="1:6" x14ac:dyDescent="0.25">
      <c r="A13" s="151" t="str">
        <f>DENEME_v2!D13</f>
        <v>TUR</v>
      </c>
      <c r="B13" s="152">
        <f>DENEME_v2!P13</f>
        <v>10</v>
      </c>
      <c r="C13" s="152">
        <f>DENEME_v2!Q13</f>
        <v>12</v>
      </c>
      <c r="D13" s="152" t="str">
        <f>DENEME_v2!E13</f>
        <v>E</v>
      </c>
      <c r="E13" s="153" t="str">
        <f>IFERROR(VLOOKUP(F13,DENEME_v2!$AI:$AM,4,0),"")</f>
        <v>Karma Dil Bilgisi</v>
      </c>
      <c r="F13" s="150">
        <f>DENEME_v2!F13</f>
        <v>912090101</v>
      </c>
    </row>
    <row r="14" spans="1:6" x14ac:dyDescent="0.25">
      <c r="A14" s="151" t="str">
        <f>DENEME_v2!D14</f>
        <v>TUR</v>
      </c>
      <c r="B14" s="152">
        <f>DENEME_v2!P14</f>
        <v>11</v>
      </c>
      <c r="C14" s="152">
        <f>DENEME_v2!Q14</f>
        <v>9</v>
      </c>
      <c r="D14" s="152" t="str">
        <f>DENEME_v2!E14</f>
        <v>A</v>
      </c>
      <c r="E14" s="153" t="str">
        <f>IFERROR(VLOOKUP(F14,DENEME_v2!$AI:$AM,4,0),"")</f>
        <v>Paragrafın Ana Düşüncesi</v>
      </c>
      <c r="F14" s="150">
        <f>DENEME_v2!F14</f>
        <v>912021805</v>
      </c>
    </row>
    <row r="15" spans="1:6" x14ac:dyDescent="0.25">
      <c r="A15" s="151" t="str">
        <f>DENEME_v2!D15</f>
        <v>TUR</v>
      </c>
      <c r="B15" s="152">
        <f>DENEME_v2!P15</f>
        <v>12</v>
      </c>
      <c r="C15" s="152">
        <f>DENEME_v2!Q15</f>
        <v>10</v>
      </c>
      <c r="D15" s="152" t="str">
        <f>DENEME_v2!E15</f>
        <v>B</v>
      </c>
      <c r="E15" s="153" t="str">
        <f>IFERROR(VLOOKUP(F15,DENEME_v2!$AI:$AM,4,0),"")</f>
        <v>Parçanın Yardımcı Düşünceleri</v>
      </c>
      <c r="F15" s="150">
        <f>DENEME_v2!F15</f>
        <v>912021806</v>
      </c>
    </row>
    <row r="16" spans="1:6" x14ac:dyDescent="0.25">
      <c r="A16" s="151" t="str">
        <f>DENEME_v2!D16</f>
        <v>TUR</v>
      </c>
      <c r="B16" s="152">
        <f>DENEME_v2!P16</f>
        <v>13</v>
      </c>
      <c r="C16" s="152">
        <f>DENEME_v2!Q16</f>
        <v>15</v>
      </c>
      <c r="D16" s="152" t="str">
        <f>DENEME_v2!E16</f>
        <v>D</v>
      </c>
      <c r="E16" s="153" t="str">
        <f>IFERROR(VLOOKUP(F16,DENEME_v2!$AI:$AM,4,0),"")</f>
        <v>Paragrafın Ana Düşüncesi</v>
      </c>
      <c r="F16" s="150">
        <f>DENEME_v2!F16</f>
        <v>912021805</v>
      </c>
    </row>
    <row r="17" spans="1:6" x14ac:dyDescent="0.25">
      <c r="A17" s="151" t="str">
        <f>DENEME_v2!D17</f>
        <v>TUR</v>
      </c>
      <c r="B17" s="152">
        <f>DENEME_v2!P17</f>
        <v>14</v>
      </c>
      <c r="C17" s="152">
        <f>DENEME_v2!Q17</f>
        <v>16</v>
      </c>
      <c r="D17" s="152" t="str">
        <f>DENEME_v2!E17</f>
        <v>D</v>
      </c>
      <c r="E17" s="153" t="str">
        <f>IFERROR(VLOOKUP(F17,DENEME_v2!$AI:$AM,4,0),"")</f>
        <v>Yazım Kuralları</v>
      </c>
      <c r="F17" s="150">
        <f>DENEME_v2!F17</f>
        <v>912050301</v>
      </c>
    </row>
    <row r="18" spans="1:6" x14ac:dyDescent="0.25">
      <c r="A18" s="151" t="str">
        <f>DENEME_v2!D18</f>
        <v>TÜR</v>
      </c>
      <c r="B18" s="152">
        <f>DENEME_v2!P18</f>
        <v>15</v>
      </c>
      <c r="C18" s="152">
        <f>DENEME_v2!Q18</f>
        <v>13</v>
      </c>
      <c r="D18" s="152" t="str">
        <f>DENEME_v2!E18</f>
        <v>C</v>
      </c>
      <c r="E18" s="153" t="str">
        <f>IFERROR(VLOOKUP(F18,DENEME_v2!$AI:$AM,4,0),"")</f>
        <v>Paragrafın Yapısı</v>
      </c>
      <c r="F18" s="150">
        <f>DENEME_v2!F18</f>
        <v>912021701</v>
      </c>
    </row>
    <row r="19" spans="1:6" x14ac:dyDescent="0.25">
      <c r="A19" s="151" t="str">
        <f>DENEME_v2!D19</f>
        <v>TUR</v>
      </c>
      <c r="B19" s="152">
        <f>DENEME_v2!P19</f>
        <v>16</v>
      </c>
      <c r="C19" s="152">
        <f>DENEME_v2!Q19</f>
        <v>14</v>
      </c>
      <c r="D19" s="152" t="str">
        <f>DENEME_v2!E19</f>
        <v>E</v>
      </c>
      <c r="E19" s="153" t="str">
        <f>IFERROR(VLOOKUP(F19,DENEME_v2!$AI:$AM,4,0),"")</f>
        <v>Karma Dil Bilgisi</v>
      </c>
      <c r="F19" s="150">
        <f>DENEME_v2!F19</f>
        <v>912090101</v>
      </c>
    </row>
    <row r="20" spans="1:6" x14ac:dyDescent="0.25">
      <c r="A20" s="151" t="str">
        <f>DENEME_v2!D20</f>
        <v>TUR</v>
      </c>
      <c r="B20" s="152">
        <f>DENEME_v2!P20</f>
        <v>17</v>
      </c>
      <c r="C20" s="152">
        <f>DENEME_v2!Q20</f>
        <v>19</v>
      </c>
      <c r="D20" s="152" t="str">
        <f>DENEME_v2!E20</f>
        <v>A</v>
      </c>
      <c r="E20" s="153" t="str">
        <f>IFERROR(VLOOKUP(F20,DENEME_v2!$AI:$AM,4,0),"")</f>
        <v>Paragrafın Ana Düşüncesi</v>
      </c>
      <c r="F20" s="150">
        <f>DENEME_v2!F20</f>
        <v>912021805</v>
      </c>
    </row>
    <row r="21" spans="1:6" x14ac:dyDescent="0.25">
      <c r="A21" s="151" t="str">
        <f>DENEME_v2!D21</f>
        <v>TUR</v>
      </c>
      <c r="B21" s="152">
        <f>DENEME_v2!P21</f>
        <v>18</v>
      </c>
      <c r="C21" s="152">
        <f>DENEME_v2!Q21</f>
        <v>20</v>
      </c>
      <c r="D21" s="152" t="str">
        <f>DENEME_v2!E21</f>
        <v>C</v>
      </c>
      <c r="E21" s="153" t="str">
        <f>IFERROR(VLOOKUP(F21,DENEME_v2!$AI:$AM,4,0),"")</f>
        <v>Cümlenin Ögeleri</v>
      </c>
      <c r="F21" s="150">
        <f>DENEME_v2!F21</f>
        <v>912032101</v>
      </c>
    </row>
    <row r="22" spans="1:6" x14ac:dyDescent="0.25">
      <c r="A22" s="151" t="str">
        <f>DENEME_v2!D22</f>
        <v>TUR</v>
      </c>
      <c r="B22" s="152">
        <f>DENEME_v2!P22</f>
        <v>19</v>
      </c>
      <c r="C22" s="152">
        <f>DENEME_v2!Q22</f>
        <v>17</v>
      </c>
      <c r="D22" s="152" t="str">
        <f>DENEME_v2!E22</f>
        <v>B</v>
      </c>
      <c r="E22" s="153" t="str">
        <f>IFERROR(VLOOKUP(F22,DENEME_v2!$AI:$AM,4,0),"")</f>
        <v>Parçanın Yardımcı Düşünceleri</v>
      </c>
      <c r="F22" s="150">
        <f>DENEME_v2!F22</f>
        <v>912021806</v>
      </c>
    </row>
    <row r="23" spans="1:6" x14ac:dyDescent="0.25">
      <c r="A23" s="151" t="str">
        <f>DENEME_v2!D23</f>
        <v>TUR</v>
      </c>
      <c r="B23" s="152">
        <f>DENEME_v2!P23</f>
        <v>20</v>
      </c>
      <c r="C23" s="152">
        <f>DENEME_v2!Q23</f>
        <v>18</v>
      </c>
      <c r="D23" s="152" t="str">
        <f>DENEME_v2!E23</f>
        <v>D</v>
      </c>
      <c r="E23" s="153" t="str">
        <f>IFERROR(VLOOKUP(F23,DENEME_v2!$AI:$AM,4,0),"")</f>
        <v>Paragrafın Yapısı</v>
      </c>
      <c r="F23" s="150">
        <f>DENEME_v2!F23</f>
        <v>912021701</v>
      </c>
    </row>
    <row r="24" spans="1:6" x14ac:dyDescent="0.25">
      <c r="A24" s="151" t="str">
        <f>DENEME_v2!D24</f>
        <v>TUR</v>
      </c>
      <c r="B24" s="152">
        <f>DENEME_v2!P24</f>
        <v>21</v>
      </c>
      <c r="C24" s="152">
        <f>DENEME_v2!Q24</f>
        <v>23</v>
      </c>
      <c r="D24" s="152" t="str">
        <f>DENEME_v2!E24</f>
        <v>A</v>
      </c>
      <c r="E24" s="153" t="str">
        <f>IFERROR(VLOOKUP(F24,DENEME_v2!$AI:$AM,4,0),"")</f>
        <v>Paragrafın Ana Düşüncesi</v>
      </c>
      <c r="F24" s="150">
        <f>DENEME_v2!F24</f>
        <v>912021805</v>
      </c>
    </row>
    <row r="25" spans="1:6" x14ac:dyDescent="0.25">
      <c r="A25" s="151" t="str">
        <f>DENEME_v2!D25</f>
        <v>TUR</v>
      </c>
      <c r="B25" s="152">
        <f>DENEME_v2!P25</f>
        <v>22</v>
      </c>
      <c r="C25" s="152">
        <f>DENEME_v2!Q25</f>
        <v>24</v>
      </c>
      <c r="D25" s="152" t="str">
        <f>DENEME_v2!E25</f>
        <v>E</v>
      </c>
      <c r="E25" s="153" t="str">
        <f>IFERROR(VLOOKUP(F25,DENEME_v2!$AI:$AM,4,0),"")</f>
        <v>Ses Bilgisi</v>
      </c>
      <c r="F25" s="150">
        <f>DENEME_v2!F25</f>
        <v>912050201</v>
      </c>
    </row>
    <row r="26" spans="1:6" x14ac:dyDescent="0.25">
      <c r="A26" s="151" t="str">
        <f>DENEME_v2!D26</f>
        <v>TUR</v>
      </c>
      <c r="B26" s="152">
        <f>DENEME_v2!P26</f>
        <v>23</v>
      </c>
      <c r="C26" s="152">
        <f>DENEME_v2!Q26</f>
        <v>21</v>
      </c>
      <c r="D26" s="152" t="str">
        <f>DENEME_v2!E26</f>
        <v>A</v>
      </c>
      <c r="E26" s="153" t="str">
        <f>IFERROR(VLOOKUP(F26,DENEME_v2!$AI:$AM,4,0),"")</f>
        <v>Paragrafın Yapısı</v>
      </c>
      <c r="F26" s="150">
        <f>DENEME_v2!F26</f>
        <v>912021701</v>
      </c>
    </row>
    <row r="27" spans="1:6" x14ac:dyDescent="0.25">
      <c r="A27" s="151" t="str">
        <f>DENEME_v2!D27</f>
        <v>TUR</v>
      </c>
      <c r="B27" s="152">
        <f>DENEME_v2!P27</f>
        <v>24</v>
      </c>
      <c r="C27" s="152">
        <f>DENEME_v2!Q27</f>
        <v>22</v>
      </c>
      <c r="D27" s="152" t="str">
        <f>DENEME_v2!E27</f>
        <v>C</v>
      </c>
      <c r="E27" s="153" t="str">
        <f>IFERROR(VLOOKUP(F27,DENEME_v2!$AI:$AM,4,0),"")</f>
        <v>Yazım Kuralları</v>
      </c>
      <c r="F27" s="150">
        <f>DENEME_v2!F27</f>
        <v>912050301</v>
      </c>
    </row>
    <row r="28" spans="1:6" x14ac:dyDescent="0.25">
      <c r="A28" s="151" t="str">
        <f>DENEME_v2!D28</f>
        <v>TUR</v>
      </c>
      <c r="B28" s="152">
        <f>DENEME_v2!P28</f>
        <v>25</v>
      </c>
      <c r="C28" s="152">
        <f>DENEME_v2!Q28</f>
        <v>26</v>
      </c>
      <c r="D28" s="152" t="str">
        <f>DENEME_v2!E28</f>
        <v>B</v>
      </c>
      <c r="E28" s="153" t="str">
        <f>IFERROR(VLOOKUP(F28,DENEME_v2!$AI:$AM,4,0),"")</f>
        <v>Paragrafın Ana Düşüncesi</v>
      </c>
      <c r="F28" s="150">
        <f>DENEME_v2!F28</f>
        <v>912021805</v>
      </c>
    </row>
    <row r="29" spans="1:6" x14ac:dyDescent="0.25">
      <c r="A29" s="151" t="str">
        <f>DENEME_v2!D29</f>
        <v>TUR</v>
      </c>
      <c r="B29" s="152">
        <f>DENEME_v2!P29</f>
        <v>26</v>
      </c>
      <c r="C29" s="152">
        <f>DENEME_v2!Q29</f>
        <v>27</v>
      </c>
      <c r="D29" s="152" t="str">
        <f>DENEME_v2!E29</f>
        <v>B</v>
      </c>
      <c r="E29" s="153" t="str">
        <f>IFERROR(VLOOKUP(F29,DENEME_v2!$AI:$AM,4,0),"")</f>
        <v>Paragrafın Yapısı</v>
      </c>
      <c r="F29" s="150">
        <f>DENEME_v2!F29</f>
        <v>912021701</v>
      </c>
    </row>
    <row r="30" spans="1:6" x14ac:dyDescent="0.25">
      <c r="A30" s="151" t="str">
        <f>DENEME_v2!D30</f>
        <v>TUR</v>
      </c>
      <c r="B30" s="152">
        <f>DENEME_v2!P30</f>
        <v>27</v>
      </c>
      <c r="C30" s="152">
        <f>DENEME_v2!Q30</f>
        <v>25</v>
      </c>
      <c r="D30" s="152" t="str">
        <f>DENEME_v2!E30</f>
        <v>D</v>
      </c>
      <c r="E30" s="153" t="str">
        <f>IFERROR(VLOOKUP(F30,DENEME_v2!$AI:$AM,4,0),"")</f>
        <v>Paragrafın Yapısı</v>
      </c>
      <c r="F30" s="150">
        <f>DENEME_v2!F30</f>
        <v>912021701</v>
      </c>
    </row>
    <row r="31" spans="1:6" x14ac:dyDescent="0.25">
      <c r="A31" s="151" t="str">
        <f>DENEME_v2!D31</f>
        <v>TUR</v>
      </c>
      <c r="B31" s="152">
        <f>DENEME_v2!P31</f>
        <v>28</v>
      </c>
      <c r="C31" s="152">
        <f>DENEME_v2!Q31</f>
        <v>30</v>
      </c>
      <c r="D31" s="152" t="str">
        <f>DENEME_v2!E31</f>
        <v>A</v>
      </c>
      <c r="E31" s="153" t="str">
        <f>IFERROR(VLOOKUP(F31,DENEME_v2!$AI:$AM,4,0),"")</f>
        <v>Parçanın Yardımcı Düşünceleri</v>
      </c>
      <c r="F31" s="150">
        <f>DENEME_v2!F31</f>
        <v>912021806</v>
      </c>
    </row>
    <row r="32" spans="1:6" x14ac:dyDescent="0.25">
      <c r="A32" s="151" t="str">
        <f>DENEME_v2!D32</f>
        <v>TUR</v>
      </c>
      <c r="B32" s="152">
        <f>DENEME_v2!P32</f>
        <v>29</v>
      </c>
      <c r="C32" s="152">
        <f>DENEME_v2!Q32</f>
        <v>31</v>
      </c>
      <c r="D32" s="152" t="str">
        <f>DENEME_v2!E32</f>
        <v>C</v>
      </c>
      <c r="E32" s="153" t="str">
        <f>IFERROR(VLOOKUP(F32,DENEME_v2!$AI:$AM,4,0),"")</f>
        <v>Fiil Çatısı</v>
      </c>
      <c r="F32" s="150">
        <f>DENEME_v2!F32</f>
        <v>912032401</v>
      </c>
    </row>
    <row r="33" spans="1:6" x14ac:dyDescent="0.25">
      <c r="A33" s="151" t="str">
        <f>DENEME_v2!D33</f>
        <v>TUR</v>
      </c>
      <c r="B33" s="152">
        <f>DENEME_v2!P33</f>
        <v>30</v>
      </c>
      <c r="C33" s="152">
        <f>DENEME_v2!Q33</f>
        <v>28</v>
      </c>
      <c r="D33" s="152" t="str">
        <f>DENEME_v2!E33</f>
        <v>C</v>
      </c>
      <c r="E33" s="153" t="str">
        <f>IFERROR(VLOOKUP(F33,DENEME_v2!$AI:$AM,4,0),"")</f>
        <v>Paragrafın Ana Düşüncesi</v>
      </c>
      <c r="F33" s="150">
        <f>DENEME_v2!F33</f>
        <v>912021805</v>
      </c>
    </row>
    <row r="34" spans="1:6" x14ac:dyDescent="0.25">
      <c r="A34" s="151" t="str">
        <f>DENEME_v2!D34</f>
        <v>TUR</v>
      </c>
      <c r="B34" s="152">
        <f>DENEME_v2!P34</f>
        <v>31</v>
      </c>
      <c r="C34" s="152">
        <f>DENEME_v2!Q34</f>
        <v>29</v>
      </c>
      <c r="D34" s="152" t="str">
        <f>DENEME_v2!E34</f>
        <v>E</v>
      </c>
      <c r="E34" s="153" t="str">
        <f>IFERROR(VLOOKUP(F34,DENEME_v2!$AI:$AM,4,0),"")</f>
        <v>Noktalama İşaretleri</v>
      </c>
      <c r="F34" s="150">
        <f>DENEME_v2!F34</f>
        <v>912050401</v>
      </c>
    </row>
    <row r="35" spans="1:6" x14ac:dyDescent="0.25">
      <c r="A35" s="151" t="str">
        <f>DENEME_v2!D35</f>
        <v>TÜR</v>
      </c>
      <c r="B35" s="152">
        <f>DENEME_v2!P35</f>
        <v>32</v>
      </c>
      <c r="C35" s="152">
        <f>DENEME_v2!Q35</f>
        <v>34</v>
      </c>
      <c r="D35" s="152" t="str">
        <f>DENEME_v2!E35</f>
        <v>E</v>
      </c>
      <c r="E35" s="153" t="str">
        <f>IFERROR(VLOOKUP(F35,DENEME_v2!$AI:$AM,4,0),"")</f>
        <v>Paragrafın Ana Düşüncesi</v>
      </c>
      <c r="F35" s="150">
        <f>DENEME_v2!F35</f>
        <v>912021805</v>
      </c>
    </row>
    <row r="36" spans="1:6" x14ac:dyDescent="0.25">
      <c r="A36" s="151" t="str">
        <f>DENEME_v2!D36</f>
        <v>TUR</v>
      </c>
      <c r="B36" s="152">
        <f>DENEME_v2!P36</f>
        <v>33</v>
      </c>
      <c r="C36" s="152">
        <f>DENEME_v2!Q36</f>
        <v>35</v>
      </c>
      <c r="D36" s="152" t="str">
        <f>DENEME_v2!E36</f>
        <v>D</v>
      </c>
      <c r="E36" s="153" t="str">
        <f>IFERROR(VLOOKUP(F36,DENEME_v2!$AI:$AM,4,0),"")</f>
        <v>Noktalama İşaretleri</v>
      </c>
      <c r="F36" s="150">
        <f>DENEME_v2!F36</f>
        <v>912050401</v>
      </c>
    </row>
    <row r="37" spans="1:6" x14ac:dyDescent="0.25">
      <c r="A37" s="151" t="str">
        <f>DENEME_v2!D37</f>
        <v>TUR</v>
      </c>
      <c r="B37" s="152">
        <f>DENEME_v2!P37</f>
        <v>34</v>
      </c>
      <c r="C37" s="152">
        <f>DENEME_v2!Q37</f>
        <v>32</v>
      </c>
      <c r="D37" s="152" t="str">
        <f>DENEME_v2!E37</f>
        <v>B</v>
      </c>
      <c r="E37" s="153" t="str">
        <f>IFERROR(VLOOKUP(F37,DENEME_v2!$AI:$AM,4,0),"")</f>
        <v>Parçanın Yardımcı Düşünceleri</v>
      </c>
      <c r="F37" s="150">
        <f>DENEME_v2!F37</f>
        <v>912021806</v>
      </c>
    </row>
    <row r="38" spans="1:6" x14ac:dyDescent="0.25">
      <c r="A38" s="151" t="str">
        <f>DENEME_v2!D38</f>
        <v>TUR</v>
      </c>
      <c r="B38" s="152">
        <f>DENEME_v2!P38</f>
        <v>35</v>
      </c>
      <c r="C38" s="152">
        <f>DENEME_v2!Q38</f>
        <v>33</v>
      </c>
      <c r="D38" s="152" t="str">
        <f>DENEME_v2!E38</f>
        <v>E</v>
      </c>
      <c r="E38" s="153" t="str">
        <f>IFERROR(VLOOKUP(F38,DENEME_v2!$AI:$AM,4,0),"")</f>
        <v>Sözcükte Anlam</v>
      </c>
      <c r="F38" s="150">
        <f>DENEME_v2!F38</f>
        <v>912020201</v>
      </c>
    </row>
    <row r="39" spans="1:6" x14ac:dyDescent="0.25">
      <c r="A39" s="151" t="str">
        <f>DENEME_v2!D39</f>
        <v>TUR</v>
      </c>
      <c r="B39" s="152">
        <f>DENEME_v2!P39</f>
        <v>36</v>
      </c>
      <c r="C39" s="152">
        <f>DENEME_v2!Q39</f>
        <v>39</v>
      </c>
      <c r="D39" s="152" t="str">
        <f>DENEME_v2!E39</f>
        <v>C</v>
      </c>
      <c r="E39" s="153" t="str">
        <f>IFERROR(VLOOKUP(F39,DENEME_v2!$AI:$AM,4,0),"")</f>
        <v>Paragrafın Yapısı</v>
      </c>
      <c r="F39" s="150">
        <f>DENEME_v2!F39</f>
        <v>912021701</v>
      </c>
    </row>
    <row r="40" spans="1:6" x14ac:dyDescent="0.25">
      <c r="A40" s="151" t="str">
        <f>DENEME_v2!D40</f>
        <v>TUR</v>
      </c>
      <c r="B40" s="152">
        <f>DENEME_v2!P40</f>
        <v>37</v>
      </c>
      <c r="C40" s="152">
        <f>DENEME_v2!Q40</f>
        <v>40</v>
      </c>
      <c r="D40" s="152" t="str">
        <f>DENEME_v2!E40</f>
        <v>B</v>
      </c>
      <c r="E40" s="153" t="str">
        <f>IFERROR(VLOOKUP(F40,DENEME_v2!$AI:$AM,4,0),"")</f>
        <v>Anlatım Teknikleri</v>
      </c>
      <c r="F40" s="150">
        <f>DENEME_v2!F40</f>
        <v>912021101</v>
      </c>
    </row>
    <row r="41" spans="1:6" x14ac:dyDescent="0.25">
      <c r="A41" s="151" t="str">
        <f>DENEME_v2!D41</f>
        <v>TUR</v>
      </c>
      <c r="B41" s="152">
        <f>DENEME_v2!P41</f>
        <v>38</v>
      </c>
      <c r="C41" s="152">
        <f>DENEME_v2!Q41</f>
        <v>36</v>
      </c>
      <c r="D41" s="152" t="str">
        <f>DENEME_v2!E41</f>
        <v>A</v>
      </c>
      <c r="E41" s="153" t="str">
        <f>IFERROR(VLOOKUP(F41,DENEME_v2!$AI:$AM,4,0),"")</f>
        <v>Parçanın Yardımcı Düşünceleri</v>
      </c>
      <c r="F41" s="150">
        <f>DENEME_v2!F41</f>
        <v>912021806</v>
      </c>
    </row>
    <row r="42" spans="1:6" x14ac:dyDescent="0.25">
      <c r="A42" s="151" t="str">
        <f>DENEME_v2!D42</f>
        <v>TUR</v>
      </c>
      <c r="B42" s="152">
        <f>DENEME_v2!P42</f>
        <v>39</v>
      </c>
      <c r="C42" s="152">
        <f>DENEME_v2!Q42</f>
        <v>37</v>
      </c>
      <c r="D42" s="152" t="str">
        <f>DENEME_v2!E42</f>
        <v>C</v>
      </c>
      <c r="E42" s="153" t="str">
        <f>IFERROR(VLOOKUP(F42,DENEME_v2!$AI:$AM,4,0),"")</f>
        <v>Cümlede Anlam</v>
      </c>
      <c r="F42" s="150">
        <f>DENEME_v2!F42</f>
        <v>912020301</v>
      </c>
    </row>
    <row r="43" spans="1:6" x14ac:dyDescent="0.25">
      <c r="A43" s="151" t="str">
        <f>DENEME_v2!D43</f>
        <v>TUR</v>
      </c>
      <c r="B43" s="152">
        <f>DENEME_v2!P43</f>
        <v>40</v>
      </c>
      <c r="C43" s="152">
        <f>DENEME_v2!Q43</f>
        <v>38</v>
      </c>
      <c r="D43" s="152" t="str">
        <f>DENEME_v2!E43</f>
        <v>D</v>
      </c>
      <c r="E43" s="153" t="str">
        <f>IFERROR(VLOOKUP(F43,DENEME_v2!$AI:$AM,4,0),"")</f>
        <v>Cümlede Anlam</v>
      </c>
      <c r="F43" s="150">
        <f>DENEME_v2!F43</f>
        <v>912020301</v>
      </c>
    </row>
    <row r="44" spans="1:6" x14ac:dyDescent="0.25">
      <c r="A44" s="151" t="str">
        <f>DENEME_v2!D44</f>
        <v>TAR</v>
      </c>
      <c r="B44" s="152">
        <f>DENEME_v2!P44</f>
        <v>1</v>
      </c>
      <c r="C44" s="152">
        <f>DENEME_v2!Q44</f>
        <v>4</v>
      </c>
      <c r="D44" s="152" t="str">
        <f>DENEME_v2!E44</f>
        <v>A</v>
      </c>
      <c r="E44" s="153" t="str">
        <f>IFERROR(VLOOKUP(F44,DENEME_v2!$AI:$AM,4,0),"")</f>
        <v>İç Asya'da Kurulan Türk Devletleri ve Kültür Medeniyeti</v>
      </c>
      <c r="F44" s="150">
        <f>DENEME_v2!F44</f>
        <v>609040102</v>
      </c>
    </row>
    <row r="45" spans="1:6" x14ac:dyDescent="0.25">
      <c r="A45" s="151" t="str">
        <f>DENEME_v2!D45</f>
        <v>TAR</v>
      </c>
      <c r="B45" s="152">
        <f>DENEME_v2!P45</f>
        <v>2</v>
      </c>
      <c r="C45" s="152">
        <f>DENEME_v2!Q45</f>
        <v>3</v>
      </c>
      <c r="D45" s="152" t="str">
        <f>DENEME_v2!E45</f>
        <v>D</v>
      </c>
      <c r="E45" s="153" t="str">
        <f>IFERROR(VLOOKUP(F45,DENEME_v2!$AI:$AM,4,0),"")</f>
        <v>İslamiyet'in Türk Devlet ve Toplum Yapısına Etkisi</v>
      </c>
      <c r="F45" s="150">
        <f>DENEME_v2!F45</f>
        <v>609060103</v>
      </c>
    </row>
    <row r="46" spans="1:6" x14ac:dyDescent="0.25">
      <c r="A46" s="151" t="str">
        <f>DENEME_v2!D46</f>
        <v>TAR</v>
      </c>
      <c r="B46" s="152">
        <f>DENEME_v2!P46</f>
        <v>3</v>
      </c>
      <c r="C46" s="152">
        <f>DENEME_v2!Q46</f>
        <v>2</v>
      </c>
      <c r="D46" s="152" t="str">
        <f>DENEME_v2!E46</f>
        <v>B</v>
      </c>
      <c r="E46" s="153" t="str">
        <f>IFERROR(VLOOKUP(F46,DENEME_v2!$AI:$AM,4,0),"")</f>
        <v>İşgallerin Başlaması ve Millî Mücadeleye Hazırlık</v>
      </c>
      <c r="F46" s="150">
        <f>DENEME_v2!F46</f>
        <v>612020101</v>
      </c>
    </row>
    <row r="47" spans="1:6" x14ac:dyDescent="0.25">
      <c r="A47" s="151" t="str">
        <f>DENEME_v2!D47</f>
        <v>TAR</v>
      </c>
      <c r="B47" s="152">
        <f>DENEME_v2!P47</f>
        <v>4</v>
      </c>
      <c r="C47" s="152">
        <f>DENEME_v2!Q47</f>
        <v>1</v>
      </c>
      <c r="D47" s="152" t="str">
        <f>DENEME_v2!E47</f>
        <v>C</v>
      </c>
      <c r="E47" s="153" t="str">
        <f>IFERROR(VLOOKUP(F47,DENEME_v2!$AI:$AM,4,0),"")</f>
        <v>Osmanlı Devleti'nde Sanayileşme Çabaları</v>
      </c>
      <c r="F47" s="150">
        <f>DENEME_v2!F47</f>
        <v>611050102</v>
      </c>
    </row>
    <row r="48" spans="1:6" x14ac:dyDescent="0.25">
      <c r="A48" s="151" t="str">
        <f>DENEME_v2!D48</f>
        <v>TAR</v>
      </c>
      <c r="B48" s="152">
        <f>DENEME_v2!P48</f>
        <v>5</v>
      </c>
      <c r="C48" s="152">
        <f>DENEME_v2!Q48</f>
        <v>5</v>
      </c>
      <c r="D48" s="152" t="str">
        <f>DENEME_v2!E48</f>
        <v>E</v>
      </c>
      <c r="E48" s="153" t="str">
        <f>IFERROR(VLOOKUP(F48,DENEME_v2!$AI:$AM,4,0),"")</f>
        <v>Atatürk İlkeleri</v>
      </c>
      <c r="F48" s="150">
        <f>DENEME_v2!F48</f>
        <v>612030101</v>
      </c>
    </row>
    <row r="49" spans="1:6" x14ac:dyDescent="0.25">
      <c r="A49" s="151" t="str">
        <f>DENEME_v2!D49</f>
        <v>COG</v>
      </c>
      <c r="B49" s="152">
        <f>DENEME_v2!P49</f>
        <v>6</v>
      </c>
      <c r="C49" s="152">
        <f>DENEME_v2!Q49</f>
        <v>8</v>
      </c>
      <c r="D49" s="152" t="str">
        <f>DENEME_v2!E49</f>
        <v>A</v>
      </c>
      <c r="E49" s="153" t="str">
        <f>IFERROR(VLOOKUP(F49,DENEME_v2!$AI:$AM,4,0),"")</f>
        <v>İklim Tipleri</v>
      </c>
      <c r="F49" s="150">
        <f>DENEME_v2!F49</f>
        <v>709050501</v>
      </c>
    </row>
    <row r="50" spans="1:6" x14ac:dyDescent="0.25">
      <c r="A50" s="151" t="str">
        <f>DENEME_v2!D50</f>
        <v>COG</v>
      </c>
      <c r="B50" s="152">
        <f>DENEME_v2!P50</f>
        <v>7</v>
      </c>
      <c r="C50" s="152">
        <f>DENEME_v2!Q50</f>
        <v>7</v>
      </c>
      <c r="D50" s="152" t="str">
        <f>DENEME_v2!E50</f>
        <v>B</v>
      </c>
      <c r="E50" s="153" t="str">
        <f>IFERROR(VLOOKUP(F50,DENEME_v2!$AI:$AM,4,0),"")</f>
        <v>Haritalarda Yer Şekillerinin Gösterilmesi</v>
      </c>
      <c r="F50" s="150">
        <f>DENEME_v2!F50</f>
        <v>709040201</v>
      </c>
    </row>
    <row r="51" spans="1:6" x14ac:dyDescent="0.25">
      <c r="A51" s="151" t="str">
        <f>DENEME_v2!D51</f>
        <v>COG</v>
      </c>
      <c r="B51" s="152">
        <f>DENEME_v2!P51</f>
        <v>8</v>
      </c>
      <c r="C51" s="152">
        <f>DENEME_v2!Q51</f>
        <v>6</v>
      </c>
      <c r="D51" s="152" t="str">
        <f>DENEME_v2!E51</f>
        <v>E</v>
      </c>
      <c r="E51" s="153" t="str">
        <f>IFERROR(VLOOKUP(F51,DENEME_v2!$AI:$AM,4,0),"")</f>
        <v>Türkiye'de Nüfusun Değişimi, Türkiye'de Nüfusun Dağılışı</v>
      </c>
      <c r="F51" s="150">
        <f>DENEME_v2!F51</f>
        <v>710040101</v>
      </c>
    </row>
    <row r="52" spans="1:6" x14ac:dyDescent="0.25">
      <c r="A52" s="151" t="str">
        <f>DENEME_v2!D52</f>
        <v>COG</v>
      </c>
      <c r="B52" s="152">
        <f>DENEME_v2!P52</f>
        <v>9</v>
      </c>
      <c r="C52" s="152">
        <f>DENEME_v2!Q52</f>
        <v>10</v>
      </c>
      <c r="D52" s="152" t="str">
        <f>DENEME_v2!E52</f>
        <v>C</v>
      </c>
      <c r="E52" s="153" t="str">
        <f>IFERROR(VLOOKUP(F52,DENEME_v2!$AI:$AM,4,0),"")</f>
        <v>Ulaşım Ağlarının Genel Özellikleri</v>
      </c>
      <c r="F52" s="150">
        <f>DENEME_v2!F52</f>
        <v>710070101</v>
      </c>
    </row>
    <row r="53" spans="1:6" x14ac:dyDescent="0.25">
      <c r="A53" s="151" t="str">
        <f>DENEME_v2!D53</f>
        <v>COG</v>
      </c>
      <c r="B53" s="152">
        <f>DENEME_v2!P53</f>
        <v>10</v>
      </c>
      <c r="C53" s="152">
        <f>DENEME_v2!Q53</f>
        <v>9</v>
      </c>
      <c r="D53" s="152" t="str">
        <f>DENEME_v2!E53</f>
        <v>D</v>
      </c>
      <c r="E53" s="153" t="str">
        <f>IFERROR(VLOOKUP(F53,DENEME_v2!$AI:$AM,4,0),"")</f>
        <v>Doğal Afetlerin Genel Özellikleri</v>
      </c>
      <c r="F53" s="150">
        <f>DENEME_v2!F53</f>
        <v>710080101</v>
      </c>
    </row>
    <row r="54" spans="1:6" x14ac:dyDescent="0.25">
      <c r="A54" s="151" t="str">
        <f>DENEME_v2!D54</f>
        <v>FEL</v>
      </c>
      <c r="B54" s="152">
        <f>DENEME_v2!P54</f>
        <v>11</v>
      </c>
      <c r="C54" s="152">
        <f>DENEME_v2!Q54</f>
        <v>12</v>
      </c>
      <c r="D54" s="152" t="str">
        <f>DENEME_v2!E54</f>
        <v>D</v>
      </c>
      <c r="E54" s="153" t="str">
        <f>IFERROR(VLOOKUP(F54,DENEME_v2!$AI:$AM,4,0),"")</f>
        <v>Sokrates ve Sofistlerin Bilgi ve Ahlak Anlayışları</v>
      </c>
      <c r="F54" s="150">
        <f>DENEME_v2!F54</f>
        <v>801110104</v>
      </c>
    </row>
    <row r="55" spans="1:6" x14ac:dyDescent="0.25">
      <c r="A55" s="151" t="str">
        <f>DENEME_v2!D55</f>
        <v>FEL</v>
      </c>
      <c r="B55" s="152">
        <f>DENEME_v2!P55</f>
        <v>12</v>
      </c>
      <c r="C55" s="152">
        <f>DENEME_v2!Q55</f>
        <v>11</v>
      </c>
      <c r="D55" s="152" t="str">
        <f>DENEME_v2!E55</f>
        <v>C</v>
      </c>
      <c r="E55" s="153" t="str">
        <f>IFERROR(VLOOKUP(F55,DENEME_v2!$AI:$AM,4,0),"")</f>
        <v xml:space="preserve">Ahlak Felsefesinin Konusu ve Problemleri </v>
      </c>
      <c r="F55" s="150">
        <f>DENEME_v2!F55</f>
        <v>801030104</v>
      </c>
    </row>
    <row r="56" spans="1:6" x14ac:dyDescent="0.25">
      <c r="A56" s="151" t="str">
        <f>DENEME_v2!D56</f>
        <v>FEL</v>
      </c>
      <c r="B56" s="152">
        <f>DENEME_v2!P56</f>
        <v>13</v>
      </c>
      <c r="C56" s="152">
        <f>DENEME_v2!Q56</f>
        <v>14</v>
      </c>
      <c r="D56" s="152" t="str">
        <f>DENEME_v2!E56</f>
        <v>D</v>
      </c>
      <c r="E56" s="153" t="str">
        <f>IFERROR(VLOOKUP(F56,DENEME_v2!$AI:$AM,4,0),"")</f>
        <v>18. Yüzyıl-19. Yüzyıl Felsefesinin Öne Çıkan Problemleri (Birey-Devlet İlişkisi)</v>
      </c>
      <c r="F56" s="150">
        <f>DENEME_v2!F56</f>
        <v>801140202</v>
      </c>
    </row>
    <row r="57" spans="1:6" x14ac:dyDescent="0.25">
      <c r="A57" s="151" t="str">
        <f>DENEME_v2!D57</f>
        <v>FEL</v>
      </c>
      <c r="B57" s="152">
        <f>DENEME_v2!P57</f>
        <v>14</v>
      </c>
      <c r="C57" s="152">
        <f>DENEME_v2!Q57</f>
        <v>13</v>
      </c>
      <c r="D57" s="152" t="str">
        <f>DENEME_v2!E57</f>
        <v>B</v>
      </c>
      <c r="E57" s="153" t="str">
        <f>IFERROR(VLOOKUP(F57,DENEME_v2!$AI:$AM,4,0),"")</f>
        <v>Hristiyan Felsefesinin Temel Özellikleri ve Öne Çıkan Problemleri (Kötülük Problemi)</v>
      </c>
      <c r="F57" s="150">
        <f>DENEME_v2!F57</f>
        <v>801120202</v>
      </c>
    </row>
    <row r="58" spans="1:6" x14ac:dyDescent="0.25">
      <c r="A58" s="151" t="str">
        <f>DENEME_v2!D58</f>
        <v>FEL</v>
      </c>
      <c r="B58" s="152">
        <f>DENEME_v2!P58</f>
        <v>15</v>
      </c>
      <c r="C58" s="152">
        <f>DENEME_v2!Q58</f>
        <v>15</v>
      </c>
      <c r="D58" s="152" t="str">
        <f>DENEME_v2!E58</f>
        <v>A</v>
      </c>
      <c r="E58" s="153" t="str">
        <f>IFERROR(VLOOKUP(F58,DENEME_v2!$AI:$AM,4,0),"")</f>
        <v>Felsefeyi Tanıma</v>
      </c>
      <c r="F58" s="150">
        <f>DENEME_v2!F58</f>
        <v>801010100</v>
      </c>
    </row>
    <row r="59" spans="1:6" x14ac:dyDescent="0.25">
      <c r="A59" s="151" t="str">
        <f>DENEME_v2!D59</f>
        <v>DIN</v>
      </c>
      <c r="B59" s="152">
        <f>DENEME_v2!P59</f>
        <v>16</v>
      </c>
      <c r="C59" s="152">
        <f>DENEME_v2!Q59</f>
        <v>16</v>
      </c>
      <c r="D59" s="152" t="str">
        <f>DENEME_v2!E59</f>
        <v>E</v>
      </c>
      <c r="E59" s="153" t="str">
        <f>IFERROR(VLOOKUP(F59,DENEME_v2!$AI:$AM,4,0),"")</f>
        <v>Din ve Hayat</v>
      </c>
      <c r="F59" s="150">
        <f>DENEME_v2!F59</f>
        <v>1610030100</v>
      </c>
    </row>
    <row r="60" spans="1:6" x14ac:dyDescent="0.25">
      <c r="A60" s="151" t="str">
        <f>DENEME_v2!D60</f>
        <v>DIN</v>
      </c>
      <c r="B60" s="152">
        <f>DENEME_v2!P60</f>
        <v>17</v>
      </c>
      <c r="C60" s="152">
        <f>DENEME_v2!Q60</f>
        <v>20</v>
      </c>
      <c r="D60" s="152" t="str">
        <f>DENEME_v2!E60</f>
        <v>A</v>
      </c>
      <c r="E60" s="153" t="str">
        <f>IFERROR(VLOOKUP(F60,DENEME_v2!$AI:$AM,4,0),"")</f>
        <v xml:space="preserve">İslam İnancında İmanın Mahiyeti </v>
      </c>
      <c r="F60" s="150">
        <f>DENEME_v2!F60</f>
        <v>1609010102</v>
      </c>
    </row>
    <row r="61" spans="1:6" x14ac:dyDescent="0.25">
      <c r="A61" s="151" t="str">
        <f>DENEME_v2!D61</f>
        <v>DIN</v>
      </c>
      <c r="B61" s="152">
        <f>DENEME_v2!P61</f>
        <v>18</v>
      </c>
      <c r="C61" s="152">
        <f>DENEME_v2!Q61</f>
        <v>19</v>
      </c>
      <c r="D61" s="152" t="str">
        <f>DENEME_v2!E61</f>
        <v>B</v>
      </c>
      <c r="E61" s="153" t="str">
        <f>IFERROR(VLOOKUP(F61,DENEME_v2!$AI:$AM,4,0),"")</f>
        <v/>
      </c>
      <c r="F61" s="150">
        <f>DENEME_v2!F61</f>
        <v>161102010</v>
      </c>
    </row>
    <row r="62" spans="1:6" x14ac:dyDescent="0.25">
      <c r="A62" s="151" t="str">
        <f>DENEME_v2!D62</f>
        <v>DIN</v>
      </c>
      <c r="B62" s="152">
        <f>DENEME_v2!P62</f>
        <v>19</v>
      </c>
      <c r="C62" s="152">
        <f>DENEME_v2!Q62</f>
        <v>18</v>
      </c>
      <c r="D62" s="152" t="str">
        <f>DENEME_v2!E62</f>
        <v>C</v>
      </c>
      <c r="E62" s="153" t="str">
        <f>IFERROR(VLOOKUP(F62,DENEME_v2!$AI:$AM,4,0),"")</f>
        <v>Milletimizin İslam Anlayışının Oluşmasında Etkili Olan Bazı Şahsiyetler</v>
      </c>
      <c r="F62" s="150">
        <f>DENEME_v2!F62</f>
        <v>1612020102</v>
      </c>
    </row>
    <row r="63" spans="1:6" x14ac:dyDescent="0.25">
      <c r="A63" s="151" t="str">
        <f>DENEME_v2!D63</f>
        <v>DIN</v>
      </c>
      <c r="B63" s="152">
        <f>DENEME_v2!P63</f>
        <v>20</v>
      </c>
      <c r="C63" s="152">
        <f>DENEME_v2!Q63</f>
        <v>17</v>
      </c>
      <c r="D63" s="152" t="str">
        <f>DENEME_v2!E63</f>
        <v>D</v>
      </c>
      <c r="E63" s="153" t="str">
        <f>IFERROR(VLOOKUP(F63,DENEME_v2!$AI:$AM,4,0),"")</f>
        <v/>
      </c>
      <c r="F63" s="150">
        <f>DENEME_v2!F63</f>
        <v>160904010</v>
      </c>
    </row>
    <row r="64" spans="1:6" x14ac:dyDescent="0.25">
      <c r="A64" s="116"/>
      <c r="B64" s="158"/>
      <c r="C64" s="158"/>
      <c r="D64" s="158"/>
      <c r="E64" s="159"/>
      <c r="F64" s="150"/>
    </row>
    <row r="65" spans="1:6" x14ac:dyDescent="0.25">
      <c r="A65" s="116"/>
      <c r="B65" s="158"/>
      <c r="C65" s="158"/>
      <c r="D65" s="158"/>
      <c r="E65" s="159"/>
      <c r="F65" s="150"/>
    </row>
    <row r="66" spans="1:6" x14ac:dyDescent="0.25">
      <c r="A66" s="116"/>
      <c r="B66" s="158"/>
      <c r="C66" s="158"/>
      <c r="D66" s="158"/>
      <c r="E66" s="159"/>
      <c r="F66" s="150"/>
    </row>
    <row r="67" spans="1:6" x14ac:dyDescent="0.25">
      <c r="A67" s="116"/>
      <c r="B67" s="158"/>
      <c r="C67" s="158"/>
      <c r="D67" s="158"/>
      <c r="E67" s="159"/>
      <c r="F67" s="150"/>
    </row>
    <row r="68" spans="1:6" x14ac:dyDescent="0.25">
      <c r="A68" s="116"/>
      <c r="B68" s="158"/>
      <c r="C68" s="158"/>
      <c r="D68" s="158"/>
      <c r="E68" s="159"/>
      <c r="F68" s="150"/>
    </row>
    <row r="69" spans="1:6" x14ac:dyDescent="0.25">
      <c r="A69" s="116"/>
      <c r="B69" s="158"/>
      <c r="C69" s="158"/>
      <c r="D69" s="158"/>
      <c r="E69" s="159"/>
      <c r="F69" s="150"/>
    </row>
    <row r="70" spans="1:6" ht="33.75" x14ac:dyDescent="0.25">
      <c r="B70" s="190" t="str">
        <f>B1</f>
        <v xml:space="preserve"> VİP TYT (1. OTURUM) DENEME-7</v>
      </c>
      <c r="C70" s="190"/>
      <c r="D70" s="190"/>
      <c r="E70" s="190"/>
      <c r="F70" s="150"/>
    </row>
    <row r="71" spans="1:6" x14ac:dyDescent="0.25">
      <c r="B71" s="154" t="s">
        <v>0</v>
      </c>
      <c r="C71" s="155" t="s">
        <v>1</v>
      </c>
      <c r="D71" s="188" t="s">
        <v>963</v>
      </c>
      <c r="E71" s="186" t="s">
        <v>964</v>
      </c>
      <c r="F71" s="150"/>
    </row>
    <row r="72" spans="1:6" x14ac:dyDescent="0.25">
      <c r="B72" s="156" t="s">
        <v>26</v>
      </c>
      <c r="C72" s="157" t="s">
        <v>26</v>
      </c>
      <c r="D72" s="189"/>
      <c r="E72" s="187"/>
      <c r="F72" s="150"/>
    </row>
    <row r="73" spans="1:6" x14ac:dyDescent="0.25">
      <c r="A73" s="151" t="str">
        <f>DENEME_v2!D64</f>
        <v>MAT</v>
      </c>
      <c r="B73" s="152">
        <f>DENEME_v2!P64</f>
        <v>1</v>
      </c>
      <c r="C73" s="152">
        <f>DENEME_v2!Q64</f>
        <v>4</v>
      </c>
      <c r="D73" s="152" t="str">
        <f>DENEME_v2!E64</f>
        <v>B</v>
      </c>
      <c r="E73" s="153" t="str">
        <f>IFERROR(VLOOKUP(F73,DENEME_v2!$AI:$AM,4,0),"")</f>
        <v>Rasyonel Sayılarla İşlemler</v>
      </c>
      <c r="F73" s="150">
        <f>DENEME_v2!F64</f>
        <v>497000026</v>
      </c>
    </row>
    <row r="74" spans="1:6" x14ac:dyDescent="0.25">
      <c r="A74" s="151" t="str">
        <f>DENEME_v2!D65</f>
        <v>MAT</v>
      </c>
      <c r="B74" s="152">
        <f>DENEME_v2!P65</f>
        <v>2</v>
      </c>
      <c r="C74" s="152">
        <f>DENEME_v2!Q65</f>
        <v>3</v>
      </c>
      <c r="D74" s="152" t="str">
        <f>DENEME_v2!E65</f>
        <v>D</v>
      </c>
      <c r="E74" s="153" t="str">
        <f>IFERROR(VLOOKUP(F74,DENEME_v2!$AI:$AM,4,0),"")</f>
        <v>Gerçek Hayatta Periyodik Olarak Tekrar Eden Durumları İçeren Problemler</v>
      </c>
      <c r="F74" s="150">
        <f>DENEME_v2!F65</f>
        <v>497000048</v>
      </c>
    </row>
    <row r="75" spans="1:6" x14ac:dyDescent="0.25">
      <c r="A75" s="151" t="str">
        <f>DENEME_v2!D66</f>
        <v>MAT</v>
      </c>
      <c r="B75" s="152">
        <f>DENEME_v2!P66</f>
        <v>3</v>
      </c>
      <c r="C75" s="152">
        <f>DENEME_v2!Q66</f>
        <v>2</v>
      </c>
      <c r="D75" s="152" t="str">
        <f>DENEME_v2!E66</f>
        <v>A</v>
      </c>
      <c r="E75" s="153" t="str">
        <f>IFERROR(VLOOKUP(F75,DENEME_v2!$AI:$AM,4,0),"")</f>
        <v xml:space="preserve">Sayı Kümeleri </v>
      </c>
      <c r="F75" s="150">
        <f>DENEME_v2!F66</f>
        <v>497000042</v>
      </c>
    </row>
    <row r="76" spans="1:6" x14ac:dyDescent="0.25">
      <c r="A76" s="151" t="str">
        <f>DENEME_v2!D67</f>
        <v>MAT</v>
      </c>
      <c r="B76" s="152">
        <f>DENEME_v2!P67</f>
        <v>4</v>
      </c>
      <c r="C76" s="152">
        <f>DENEME_v2!Q67</f>
        <v>1</v>
      </c>
      <c r="D76" s="152" t="str">
        <f>DENEME_v2!E67</f>
        <v>D</v>
      </c>
      <c r="E76" s="153" t="str">
        <f>IFERROR(VLOOKUP(F76,DENEME_v2!$AI:$AM,4,0),"")</f>
        <v>Üslü İfadeler ve Denklemler</v>
      </c>
      <c r="F76" s="150">
        <f>DENEME_v2!F67</f>
        <v>409040701</v>
      </c>
    </row>
    <row r="77" spans="1:6" x14ac:dyDescent="0.25">
      <c r="A77" s="151" t="str">
        <f>DENEME_v2!D68</f>
        <v>MAT</v>
      </c>
      <c r="B77" s="152">
        <f>DENEME_v2!P68</f>
        <v>5</v>
      </c>
      <c r="C77" s="152">
        <f>DENEME_v2!Q68</f>
        <v>8</v>
      </c>
      <c r="D77" s="152" t="str">
        <f>DENEME_v2!E68</f>
        <v>B</v>
      </c>
      <c r="E77" s="153" t="str">
        <f>IFERROR(VLOOKUP(F77,DENEME_v2!$AI:$AM,4,0),"")</f>
        <v>Kümeler</v>
      </c>
      <c r="F77" s="150">
        <f>DENEME_v2!F68</f>
        <v>497000002</v>
      </c>
    </row>
    <row r="78" spans="1:6" x14ac:dyDescent="0.25">
      <c r="A78" s="151" t="str">
        <f>DENEME_v2!D69</f>
        <v>MAT</v>
      </c>
      <c r="B78" s="152">
        <f>DENEME_v2!P69</f>
        <v>6</v>
      </c>
      <c r="C78" s="152">
        <f>DENEME_v2!Q69</f>
        <v>7</v>
      </c>
      <c r="D78" s="152" t="str">
        <f>DENEME_v2!E69</f>
        <v>C</v>
      </c>
      <c r="E78" s="153" t="str">
        <f>IFERROR(VLOOKUP(F78,DENEME_v2!$AI:$AM,4,0),"")</f>
        <v>Bölünebilme Kuralları</v>
      </c>
      <c r="F78" s="150">
        <f>DENEME_v2!F69</f>
        <v>409040115</v>
      </c>
    </row>
    <row r="79" spans="1:6" x14ac:dyDescent="0.25">
      <c r="A79" s="151" t="str">
        <f>DENEME_v2!D70</f>
        <v>MAT</v>
      </c>
      <c r="B79" s="152">
        <f>DENEME_v2!P70</f>
        <v>7</v>
      </c>
      <c r="C79" s="152">
        <f>DENEME_v2!Q70</f>
        <v>6</v>
      </c>
      <c r="D79" s="152" t="str">
        <f>DENEME_v2!E70</f>
        <v>E</v>
      </c>
      <c r="E79" s="153" t="str">
        <f>IFERROR(VLOOKUP(F79,DENEME_v2!$AI:$AM,4,0),"")</f>
        <v>Birinci Dereceden İki Bilinmeyenli Denklem Sistemleri</v>
      </c>
      <c r="F79" s="150">
        <f>DENEME_v2!F70</f>
        <v>409041003</v>
      </c>
    </row>
    <row r="80" spans="1:6" x14ac:dyDescent="0.25">
      <c r="A80" s="151" t="str">
        <f>DENEME_v2!D71</f>
        <v>MAT</v>
      </c>
      <c r="B80" s="152">
        <f>DENEME_v2!P71</f>
        <v>8</v>
      </c>
      <c r="C80" s="152">
        <f>DENEME_v2!Q71</f>
        <v>5</v>
      </c>
      <c r="D80" s="152" t="str">
        <f>DENEME_v2!E71</f>
        <v>A</v>
      </c>
      <c r="E80" s="153" t="str">
        <f>IFERROR(VLOOKUP(F80,DENEME_v2!$AI:$AM,4,0),"")</f>
        <v>Basamak Kavramı</v>
      </c>
      <c r="F80" s="150">
        <f>DENEME_v2!F71</f>
        <v>409040103</v>
      </c>
    </row>
    <row r="81" spans="1:6" x14ac:dyDescent="0.25">
      <c r="A81" s="151" t="str">
        <f>DENEME_v2!D72</f>
        <v>MAT</v>
      </c>
      <c r="B81" s="152">
        <f>DENEME_v2!P72</f>
        <v>9</v>
      </c>
      <c r="C81" s="152">
        <f>DENEME_v2!Q72</f>
        <v>12</v>
      </c>
      <c r="D81" s="152" t="str">
        <f>DENEME_v2!E72</f>
        <v>C</v>
      </c>
      <c r="E81" s="153" t="str">
        <f>IFERROR(VLOOKUP(F81,DENEME_v2!$AI:$AM,4,0),"")</f>
        <v>Rutin Olmayan Problem</v>
      </c>
      <c r="F81" s="150">
        <f>DENEME_v2!F72</f>
        <v>497000092</v>
      </c>
    </row>
    <row r="82" spans="1:6" x14ac:dyDescent="0.25">
      <c r="A82" s="151" t="str">
        <f>DENEME_v2!D73</f>
        <v>MAT</v>
      </c>
      <c r="B82" s="152">
        <f>DENEME_v2!P73</f>
        <v>10</v>
      </c>
      <c r="C82" s="152">
        <f>DENEME_v2!Q73</f>
        <v>11</v>
      </c>
      <c r="D82" s="152" t="str">
        <f>DENEME_v2!E73</f>
        <v>D</v>
      </c>
      <c r="E82" s="153" t="str">
        <f>IFERROR(VLOOKUP(F82,DENEME_v2!$AI:$AM,4,0),"")</f>
        <v>Kümelerde Temel Kavramlar Kümelerde İşlemler</v>
      </c>
      <c r="F82" s="150">
        <f>DENEME_v2!F73</f>
        <v>409020101</v>
      </c>
    </row>
    <row r="83" spans="1:6" x14ac:dyDescent="0.25">
      <c r="A83" s="151" t="str">
        <f>DENEME_v2!D74</f>
        <v>MAT</v>
      </c>
      <c r="B83" s="152">
        <f>DENEME_v2!P74</f>
        <v>11</v>
      </c>
      <c r="C83" s="152">
        <f>DENEME_v2!Q74</f>
        <v>10</v>
      </c>
      <c r="D83" s="152" t="str">
        <f>DENEME_v2!E74</f>
        <v>E</v>
      </c>
      <c r="E83" s="153" t="str">
        <f>IFERROR(VLOOKUP(F83,DENEME_v2!$AI:$AM,4,0),"")</f>
        <v>Birinci Dereceden Eşitsizlikler</v>
      </c>
      <c r="F83" s="150">
        <f>DENEME_v2!F74</f>
        <v>497000050</v>
      </c>
    </row>
    <row r="84" spans="1:6" x14ac:dyDescent="0.25">
      <c r="A84" s="151" t="str">
        <f>DENEME_v2!D75</f>
        <v>MAT</v>
      </c>
      <c r="B84" s="152">
        <f>DENEME_v2!P75</f>
        <v>12</v>
      </c>
      <c r="C84" s="152">
        <f>DENEME_v2!Q75</f>
        <v>9</v>
      </c>
      <c r="D84" s="152" t="str">
        <f>DENEME_v2!E75</f>
        <v>C</v>
      </c>
      <c r="E84" s="153" t="str">
        <f>IFERROR(VLOOKUP(F84,DENEME_v2!$AI:$AM,4,0),"")</f>
        <v>Sayı Problemleri</v>
      </c>
      <c r="F84" s="150">
        <f>DENEME_v2!F75</f>
        <v>409041005</v>
      </c>
    </row>
    <row r="85" spans="1:6" x14ac:dyDescent="0.25">
      <c r="A85" s="151" t="str">
        <f>DENEME_v2!D76</f>
        <v>MAT</v>
      </c>
      <c r="B85" s="152">
        <f>DENEME_v2!P76</f>
        <v>13</v>
      </c>
      <c r="C85" s="152">
        <f>DENEME_v2!Q76</f>
        <v>16</v>
      </c>
      <c r="D85" s="152" t="str">
        <f>DENEME_v2!E76</f>
        <v>C</v>
      </c>
      <c r="E85" s="153" t="str">
        <f>IFERROR(VLOOKUP(F85,DENEME_v2!$AI:$AM,4,0),"")</f>
        <v>Mutlak Değer</v>
      </c>
      <c r="F85" s="150">
        <f>DENEME_v2!F76</f>
        <v>409040601</v>
      </c>
    </row>
    <row r="86" spans="1:6" x14ac:dyDescent="0.25">
      <c r="A86" s="151" t="str">
        <f>DENEME_v2!D77</f>
        <v>MAT</v>
      </c>
      <c r="B86" s="152">
        <f>DENEME_v2!P77</f>
        <v>14</v>
      </c>
      <c r="C86" s="152">
        <f>DENEME_v2!Q77</f>
        <v>15</v>
      </c>
      <c r="D86" s="152" t="str">
        <f>DENEME_v2!E77</f>
        <v>D</v>
      </c>
      <c r="E86" s="153" t="str">
        <f>IFERROR(VLOOKUP(F86,DENEME_v2!$AI:$AM,4,0),"")</f>
        <v>Veri</v>
      </c>
      <c r="F86" s="150">
        <f>DENEME_v2!F77</f>
        <v>411090501</v>
      </c>
    </row>
    <row r="87" spans="1:6" x14ac:dyDescent="0.25">
      <c r="A87" s="151" t="str">
        <f>DENEME_v2!D78</f>
        <v>MAT</v>
      </c>
      <c r="B87" s="152">
        <f>DENEME_v2!P78</f>
        <v>15</v>
      </c>
      <c r="C87" s="152">
        <f>DENEME_v2!Q78</f>
        <v>14</v>
      </c>
      <c r="D87" s="152" t="str">
        <f>DENEME_v2!E78</f>
        <v>B</v>
      </c>
      <c r="E87" s="153" t="str">
        <f>IFERROR(VLOOKUP(F87,DENEME_v2!$AI:$AM,4,0),"")</f>
        <v>Sayı Problemleri</v>
      </c>
      <c r="F87" s="150">
        <f>DENEME_v2!F78</f>
        <v>409041005</v>
      </c>
    </row>
    <row r="88" spans="1:6" x14ac:dyDescent="0.25">
      <c r="A88" s="151" t="str">
        <f>DENEME_v2!D79</f>
        <v>MAT</v>
      </c>
      <c r="B88" s="152">
        <f>DENEME_v2!P79</f>
        <v>16</v>
      </c>
      <c r="C88" s="152">
        <f>DENEME_v2!Q79</f>
        <v>13</v>
      </c>
      <c r="D88" s="152" t="str">
        <f>DENEME_v2!E79</f>
        <v>C</v>
      </c>
      <c r="E88" s="153" t="str">
        <f>IFERROR(VLOOKUP(F88,DENEME_v2!$AI:$AM,4,0),"")</f>
        <v>Mantık</v>
      </c>
      <c r="F88" s="150">
        <f>DENEME_v2!F79</f>
        <v>409010501</v>
      </c>
    </row>
    <row r="89" spans="1:6" x14ac:dyDescent="0.25">
      <c r="A89" s="151" t="str">
        <f>DENEME_v2!D80</f>
        <v>MAT</v>
      </c>
      <c r="B89" s="152">
        <f>DENEME_v2!P80</f>
        <v>17</v>
      </c>
      <c r="C89" s="152">
        <f>DENEME_v2!Q80</f>
        <v>20</v>
      </c>
      <c r="D89" s="152" t="str">
        <f>DENEME_v2!E80</f>
        <v>C</v>
      </c>
      <c r="E89" s="153" t="str">
        <f>IFERROR(VLOOKUP(F89,DENEME_v2!$AI:$AM,4,0),"")</f>
        <v>Sayı Problemleri</v>
      </c>
      <c r="F89" s="150">
        <f>DENEME_v2!F80</f>
        <v>409041005</v>
      </c>
    </row>
    <row r="90" spans="1:6" x14ac:dyDescent="0.25">
      <c r="A90" s="151" t="str">
        <f>DENEME_v2!D81</f>
        <v>MAT</v>
      </c>
      <c r="B90" s="152">
        <f>DENEME_v2!P81</f>
        <v>18</v>
      </c>
      <c r="C90" s="152">
        <f>DENEME_v2!Q81</f>
        <v>19</v>
      </c>
      <c r="D90" s="152" t="str">
        <f>DENEME_v2!E81</f>
        <v>B</v>
      </c>
      <c r="E90" s="153" t="str">
        <f>IFERROR(VLOOKUP(F90,DENEME_v2!$AI:$AM,4,0),"")</f>
        <v>Bir Sayının Pozitif Bölenleri Ve Asal Sayı Bölenleri</v>
      </c>
      <c r="F90" s="150">
        <f>DENEME_v2!F81</f>
        <v>409040111</v>
      </c>
    </row>
    <row r="91" spans="1:6" x14ac:dyDescent="0.25">
      <c r="A91" s="151" t="str">
        <f>DENEME_v2!D82</f>
        <v>MAT</v>
      </c>
      <c r="B91" s="152">
        <f>DENEME_v2!P82</f>
        <v>19</v>
      </c>
      <c r="C91" s="152">
        <f>DENEME_v2!Q82</f>
        <v>18</v>
      </c>
      <c r="D91" s="152" t="str">
        <f>DENEME_v2!E82</f>
        <v>D</v>
      </c>
      <c r="E91" s="153" t="str">
        <f>IFERROR(VLOOKUP(F91,DENEME_v2!$AI:$AM,4,0),"")</f>
        <v>Köklü İfadeler ve Denklemler</v>
      </c>
      <c r="F91" s="150">
        <f>DENEME_v2!F82</f>
        <v>409040813</v>
      </c>
    </row>
    <row r="92" spans="1:6" x14ac:dyDescent="0.25">
      <c r="A92" s="151" t="str">
        <f>DENEME_v2!D83</f>
        <v>MAT</v>
      </c>
      <c r="B92" s="152">
        <f>DENEME_v2!P83</f>
        <v>20</v>
      </c>
      <c r="C92" s="152">
        <f>DENEME_v2!Q83</f>
        <v>17</v>
      </c>
      <c r="D92" s="152" t="str">
        <f>DENEME_v2!E83</f>
        <v>A</v>
      </c>
      <c r="E92" s="153" t="str">
        <f>IFERROR(VLOOKUP(F92,DENEME_v2!$AI:$AM,4,0),"")</f>
        <v>İşçi Ve Havuz Problemleri</v>
      </c>
      <c r="F92" s="150">
        <f>DENEME_v2!F83</f>
        <v>409041011</v>
      </c>
    </row>
    <row r="93" spans="1:6" x14ac:dyDescent="0.25">
      <c r="A93" s="151" t="str">
        <f>DENEME_v2!D84</f>
        <v>MAT</v>
      </c>
      <c r="B93" s="152">
        <f>DENEME_v2!P84</f>
        <v>21</v>
      </c>
      <c r="C93" s="152">
        <f>DENEME_v2!Q84</f>
        <v>23</v>
      </c>
      <c r="D93" s="152" t="str">
        <f>DENEME_v2!E84</f>
        <v>A</v>
      </c>
      <c r="E93" s="153" t="str">
        <f>IFERROR(VLOOKUP(F93,DENEME_v2!$AI:$AM,4,0),"")</f>
        <v>Sayı Problemleri</v>
      </c>
      <c r="F93" s="150">
        <f>DENEME_v2!F84</f>
        <v>409041005</v>
      </c>
    </row>
    <row r="94" spans="1:6" x14ac:dyDescent="0.25">
      <c r="A94" s="151" t="str">
        <f>DENEME_v2!D85</f>
        <v>MAT</v>
      </c>
      <c r="B94" s="152">
        <f>DENEME_v2!P85</f>
        <v>22</v>
      </c>
      <c r="C94" s="152">
        <f>DENEME_v2!Q85</f>
        <v>22</v>
      </c>
      <c r="D94" s="152" t="str">
        <f>DENEME_v2!E85</f>
        <v>E</v>
      </c>
      <c r="E94" s="153" t="str">
        <f>IFERROR(VLOOKUP(F94,DENEME_v2!$AI:$AM,4,0),"")</f>
        <v>Yaş Problemleri</v>
      </c>
      <c r="F94" s="150">
        <f>DENEME_v2!F85</f>
        <v>409041007</v>
      </c>
    </row>
    <row r="95" spans="1:6" x14ac:dyDescent="0.25">
      <c r="A95" s="151" t="str">
        <f>DENEME_v2!D86</f>
        <v>MAT</v>
      </c>
      <c r="B95" s="152">
        <f>DENEME_v2!P86</f>
        <v>23</v>
      </c>
      <c r="C95" s="152">
        <f>DENEME_v2!Q86</f>
        <v>21</v>
      </c>
      <c r="D95" s="152" t="str">
        <f>DENEME_v2!E86</f>
        <v>E</v>
      </c>
      <c r="E95" s="153" t="str">
        <f>IFERROR(VLOOKUP(F95,DENEME_v2!$AI:$AM,4,0),"")</f>
        <v>Sayı Problemleri</v>
      </c>
      <c r="F95" s="150">
        <f>DENEME_v2!F86</f>
        <v>409041005</v>
      </c>
    </row>
    <row r="96" spans="1:6" x14ac:dyDescent="0.25">
      <c r="A96" s="151" t="str">
        <f>DENEME_v2!D87</f>
        <v>MAT</v>
      </c>
      <c r="B96" s="152">
        <f>DENEME_v2!P87</f>
        <v>24</v>
      </c>
      <c r="C96" s="152">
        <f>DENEME_v2!Q87</f>
        <v>28</v>
      </c>
      <c r="D96" s="152" t="str">
        <f>DENEME_v2!E87</f>
        <v>B</v>
      </c>
      <c r="E96" s="153" t="str">
        <f>IFERROR(VLOOKUP(F96,DENEME_v2!$AI:$AM,4,0),"")</f>
        <v>Karışım Problemleri</v>
      </c>
      <c r="F96" s="150">
        <f>DENEME_v2!F87</f>
        <v>409041009</v>
      </c>
    </row>
    <row r="97" spans="1:6" x14ac:dyDescent="0.25">
      <c r="A97" s="151" t="str">
        <f>DENEME_v2!D88</f>
        <v>MAT</v>
      </c>
      <c r="B97" s="152">
        <f>DENEME_v2!P88</f>
        <v>25</v>
      </c>
      <c r="C97" s="152">
        <f>DENEME_v2!Q88</f>
        <v>27</v>
      </c>
      <c r="D97" s="152" t="str">
        <f>DENEME_v2!E88</f>
        <v>A</v>
      </c>
      <c r="E97" s="153" t="str">
        <f>IFERROR(VLOOKUP(F97,DENEME_v2!$AI:$AM,4,0),"")</f>
        <v>Sayı Problemleri</v>
      </c>
      <c r="F97" s="150">
        <f>DENEME_v2!F88</f>
        <v>409041005</v>
      </c>
    </row>
    <row r="98" spans="1:6" x14ac:dyDescent="0.25">
      <c r="A98" s="151" t="str">
        <f>DENEME_v2!D89</f>
        <v>MAT</v>
      </c>
      <c r="B98" s="152">
        <f>DENEME_v2!P89</f>
        <v>26</v>
      </c>
      <c r="C98" s="152">
        <f>DENEME_v2!Q89</f>
        <v>25</v>
      </c>
      <c r="D98" s="152" t="str">
        <f>DENEME_v2!E89</f>
        <v>C</v>
      </c>
      <c r="E98" s="153" t="str">
        <f>IFERROR(VLOOKUP(F98,DENEME_v2!$AI:$AM,4,0),"")</f>
        <v>Sayı Problemleri</v>
      </c>
      <c r="F98" s="150">
        <f>DENEME_v2!F89</f>
        <v>409041005</v>
      </c>
    </row>
    <row r="99" spans="1:6" x14ac:dyDescent="0.25">
      <c r="A99" s="151" t="str">
        <f>DENEME_v2!D90</f>
        <v>MAT</v>
      </c>
      <c r="B99" s="152">
        <f>DENEME_v2!P90</f>
        <v>27</v>
      </c>
      <c r="C99" s="152">
        <f>DENEME_v2!Q90</f>
        <v>26</v>
      </c>
      <c r="D99" s="152" t="str">
        <f>DENEME_v2!E90</f>
        <v>E</v>
      </c>
      <c r="E99" s="153" t="str">
        <f>IFERROR(VLOOKUP(F99,DENEME_v2!$AI:$AM,4,0),"")</f>
        <v>Yüzde Problemleri</v>
      </c>
      <c r="F99" s="150">
        <f>DENEME_v2!F90</f>
        <v>409041008</v>
      </c>
    </row>
    <row r="100" spans="1:6" x14ac:dyDescent="0.25">
      <c r="A100" s="151" t="str">
        <f>DENEME_v2!D91</f>
        <v>MAT</v>
      </c>
      <c r="B100" s="152">
        <f>DENEME_v2!P91</f>
        <v>28</v>
      </c>
      <c r="C100" s="152">
        <f>DENEME_v2!Q91</f>
        <v>24</v>
      </c>
      <c r="D100" s="152" t="str">
        <f>DENEME_v2!E91</f>
        <v>B</v>
      </c>
      <c r="E100" s="153" t="str">
        <f>IFERROR(VLOOKUP(F100,DENEME_v2!$AI:$AM,4,0),"")</f>
        <v>Hareket Problemleri</v>
      </c>
      <c r="F100" s="150">
        <f>DENEME_v2!F91</f>
        <v>409041012</v>
      </c>
    </row>
    <row r="101" spans="1:6" x14ac:dyDescent="0.25">
      <c r="A101" s="151" t="str">
        <f>DENEME_v2!D92</f>
        <v>MAT</v>
      </c>
      <c r="B101" s="152">
        <f>DENEME_v2!P92</f>
        <v>29</v>
      </c>
      <c r="C101" s="152">
        <f>DENEME_v2!Q92</f>
        <v>30</v>
      </c>
      <c r="D101" s="152" t="str">
        <f>DENEME_v2!E92</f>
        <v>E</v>
      </c>
      <c r="E101" s="153" t="str">
        <f>IFERROR(VLOOKUP(F101,DENEME_v2!$AI:$AM,4,0),"")</f>
        <v>Permütasyon</v>
      </c>
      <c r="F101" s="150">
        <f>DENEME_v2!F92</f>
        <v>411050104</v>
      </c>
    </row>
    <row r="102" spans="1:6" x14ac:dyDescent="0.25">
      <c r="A102" s="151" t="str">
        <f>DENEME_v2!D93</f>
        <v>MAT</v>
      </c>
      <c r="B102" s="152">
        <f>DENEME_v2!P93</f>
        <v>30</v>
      </c>
      <c r="C102" s="152">
        <f>DENEME_v2!Q93</f>
        <v>29</v>
      </c>
      <c r="D102" s="152" t="str">
        <f>DENEME_v2!E93</f>
        <v>A</v>
      </c>
      <c r="E102" s="153" t="str">
        <f>IFERROR(VLOOKUP(F102,DENEME_v2!$AI:$AM,4,0),"")</f>
        <v>Fonksiyon Kavramı ve Gösterimi</v>
      </c>
      <c r="F102" s="150">
        <f>DENEME_v2!F93</f>
        <v>497000059</v>
      </c>
    </row>
    <row r="103" spans="1:6" x14ac:dyDescent="0.25">
      <c r="A103" s="151" t="str">
        <f>DENEME_v2!D94</f>
        <v>GEO</v>
      </c>
      <c r="B103" s="152">
        <f>DENEME_v2!P94</f>
        <v>31</v>
      </c>
      <c r="C103" s="152">
        <f>DENEME_v2!Q94</f>
        <v>34</v>
      </c>
      <c r="D103" s="152" t="str">
        <f>DENEME_v2!E94</f>
        <v>B</v>
      </c>
      <c r="E103" s="153" t="str">
        <f>IFERROR(VLOOKUP(F103,DENEME_v2!$AI:$AM,4,0),"")</f>
        <v>Piramitler</v>
      </c>
      <c r="F103" s="150">
        <f>DENEME_v2!F94</f>
        <v>512030205</v>
      </c>
    </row>
    <row r="104" spans="1:6" x14ac:dyDescent="0.25">
      <c r="A104" s="151" t="str">
        <f>DENEME_v2!D95</f>
        <v>GEO</v>
      </c>
      <c r="B104" s="152">
        <f>DENEME_v2!P95</f>
        <v>32</v>
      </c>
      <c r="C104" s="152">
        <f>DENEME_v2!Q95</f>
        <v>33</v>
      </c>
      <c r="D104" s="152" t="str">
        <f>DENEME_v2!E95</f>
        <v>A</v>
      </c>
      <c r="E104" s="153" t="str">
        <f>IFERROR(VLOOKUP(F104,DENEME_v2!$AI:$AM,4,0),"")</f>
        <v>Prizmalar</v>
      </c>
      <c r="F104" s="150">
        <f>DENEME_v2!F95</f>
        <v>512030201</v>
      </c>
    </row>
    <row r="105" spans="1:6" x14ac:dyDescent="0.25">
      <c r="A105" s="151" t="str">
        <f>DENEME_v2!D96</f>
        <v>GEO</v>
      </c>
      <c r="B105" s="152">
        <f>DENEME_v2!P96</f>
        <v>33</v>
      </c>
      <c r="C105" s="152">
        <f>DENEME_v2!Q96</f>
        <v>36</v>
      </c>
      <c r="D105" s="152" t="str">
        <f>DENEME_v2!E96</f>
        <v>C</v>
      </c>
      <c r="E105" s="153" t="str">
        <f>IFERROR(VLOOKUP(F105,DENEME_v2!$AI:$AM,4,0),"")</f>
        <v>Üçgende Açılar</v>
      </c>
      <c r="F105" s="150">
        <f>DENEME_v2!F96</f>
        <v>509020103</v>
      </c>
    </row>
    <row r="106" spans="1:6" x14ac:dyDescent="0.25">
      <c r="A106" s="151" t="str">
        <f>DENEME_v2!D97</f>
        <v>GEO</v>
      </c>
      <c r="B106" s="152">
        <f>DENEME_v2!P97</f>
        <v>34</v>
      </c>
      <c r="C106" s="152">
        <f>DENEME_v2!Q97</f>
        <v>35</v>
      </c>
      <c r="D106" s="152" t="str">
        <f>DENEME_v2!E97</f>
        <v>C</v>
      </c>
      <c r="E106" s="153" t="str">
        <f>IFERROR(VLOOKUP(F106,DENEME_v2!$AI:$AM,4,0),"")</f>
        <v xml:space="preserve">Dik üçgen </v>
      </c>
      <c r="F106" s="150">
        <f>DENEME_v2!F97</f>
        <v>497000083</v>
      </c>
    </row>
    <row r="107" spans="1:6" x14ac:dyDescent="0.25">
      <c r="A107" s="151" t="str">
        <f>DENEME_v2!D98</f>
        <v>GEO</v>
      </c>
      <c r="B107" s="152">
        <f>DENEME_v2!P98</f>
        <v>35</v>
      </c>
      <c r="C107" s="152">
        <f>DENEME_v2!Q98</f>
        <v>32</v>
      </c>
      <c r="D107" s="152" t="str">
        <f>DENEME_v2!E98</f>
        <v>A</v>
      </c>
      <c r="E107" s="153" t="str">
        <f>IFERROR(VLOOKUP(F107,DENEME_v2!$AI:$AM,4,0),"")</f>
        <v>Çokgenler</v>
      </c>
      <c r="F107" s="150">
        <f>DENEME_v2!F98</f>
        <v>509020101</v>
      </c>
    </row>
    <row r="108" spans="1:6" x14ac:dyDescent="0.25">
      <c r="A108" s="151" t="str">
        <f>DENEME_v2!D99</f>
        <v>GEO</v>
      </c>
      <c r="B108" s="152">
        <f>DENEME_v2!P99</f>
        <v>36</v>
      </c>
      <c r="C108" s="152">
        <f>DENEME_v2!Q99</f>
        <v>31</v>
      </c>
      <c r="D108" s="152" t="str">
        <f>DENEME_v2!E99</f>
        <v>E</v>
      </c>
      <c r="E108" s="153" t="str">
        <f>IFERROR(VLOOKUP(F108,DENEME_v2!$AI:$AM,4,0),"")</f>
        <v>Kare</v>
      </c>
      <c r="F108" s="150">
        <f>DENEME_v2!F99</f>
        <v>511020109</v>
      </c>
    </row>
    <row r="109" spans="1:6" x14ac:dyDescent="0.25">
      <c r="A109" s="151" t="str">
        <f>DENEME_v2!D100</f>
        <v>GEO</v>
      </c>
      <c r="B109" s="152">
        <f>DENEME_v2!P100</f>
        <v>37</v>
      </c>
      <c r="C109" s="152">
        <f>DENEME_v2!Q100</f>
        <v>40</v>
      </c>
      <c r="D109" s="152" t="str">
        <f>DENEME_v2!E100</f>
        <v>D</v>
      </c>
      <c r="E109" s="153" t="str">
        <f>IFERROR(VLOOKUP(F109,DENEME_v2!$AI:$AM,4,0),"")</f>
        <v>Yamuk</v>
      </c>
      <c r="F109" s="150">
        <f>DENEME_v2!F100</f>
        <v>511020101</v>
      </c>
    </row>
    <row r="110" spans="1:6" x14ac:dyDescent="0.25">
      <c r="A110" s="151" t="str">
        <f>DENEME_v2!D101</f>
        <v>GEO</v>
      </c>
      <c r="B110" s="152">
        <f>DENEME_v2!P101</f>
        <v>38</v>
      </c>
      <c r="C110" s="152">
        <f>DENEME_v2!Q101</f>
        <v>39</v>
      </c>
      <c r="D110" s="152" t="str">
        <f>DENEME_v2!E101</f>
        <v>D</v>
      </c>
      <c r="E110" s="153" t="str">
        <f>IFERROR(VLOOKUP(F110,DENEME_v2!$AI:$AM,4,0),"")</f>
        <v>Yamuk</v>
      </c>
      <c r="F110" s="150">
        <f>DENEME_v2!F101</f>
        <v>511020101</v>
      </c>
    </row>
    <row r="111" spans="1:6" x14ac:dyDescent="0.25">
      <c r="A111" s="151" t="str">
        <f>DENEME_v2!D102</f>
        <v>GEO</v>
      </c>
      <c r="B111" s="152">
        <f>DENEME_v2!P102</f>
        <v>39</v>
      </c>
      <c r="C111" s="152">
        <f>DENEME_v2!Q102</f>
        <v>38</v>
      </c>
      <c r="D111" s="152" t="str">
        <f>DENEME_v2!E102</f>
        <v>B</v>
      </c>
      <c r="E111" s="153" t="str">
        <f>IFERROR(VLOOKUP(F111,DENEME_v2!$AI:$AM,4,0),"")</f>
        <v>Kare</v>
      </c>
      <c r="F111" s="150">
        <f>DENEME_v2!F102</f>
        <v>511020109</v>
      </c>
    </row>
    <row r="112" spans="1:6" x14ac:dyDescent="0.25">
      <c r="A112" s="151" t="str">
        <f>DENEME_v2!D103</f>
        <v>GEO</v>
      </c>
      <c r="B112" s="152">
        <f>DENEME_v2!P103</f>
        <v>40</v>
      </c>
      <c r="C112" s="152">
        <f>DENEME_v2!Q103</f>
        <v>37</v>
      </c>
      <c r="D112" s="152" t="str">
        <f>DENEME_v2!E103</f>
        <v>E</v>
      </c>
      <c r="E112" s="153" t="str">
        <f>IFERROR(VLOOKUP(F112,DENEME_v2!$AI:$AM,4,0),"")</f>
        <v>Çokgenler</v>
      </c>
      <c r="F112" s="150">
        <f>DENEME_v2!F103</f>
        <v>509020101</v>
      </c>
    </row>
    <row r="113" spans="1:6" x14ac:dyDescent="0.25">
      <c r="A113" s="151" t="str">
        <f>DENEME_v2!D104</f>
        <v>FIZ</v>
      </c>
      <c r="B113" s="152">
        <f>DENEME_v2!P104</f>
        <v>1</v>
      </c>
      <c r="C113" s="152">
        <f>DENEME_v2!Q104</f>
        <v>4</v>
      </c>
      <c r="D113" s="152" t="str">
        <f>DENEME_v2!E104</f>
        <v>B</v>
      </c>
      <c r="E113" s="153" t="str">
        <f>IFERROR(VLOOKUP(F113,DENEME_v2!$AI:$AM,4,0),"")</f>
        <v>Lambalı Devreler</v>
      </c>
      <c r="F113" s="150">
        <f>DENEME_v2!F104</f>
        <v>103020105</v>
      </c>
    </row>
    <row r="114" spans="1:6" x14ac:dyDescent="0.25">
      <c r="A114" s="151" t="str">
        <f>DENEME_v2!D105</f>
        <v>FIZ</v>
      </c>
      <c r="B114" s="152">
        <f>DENEME_v2!P105</f>
        <v>2</v>
      </c>
      <c r="C114" s="152">
        <f>DENEME_v2!Q105</f>
        <v>3</v>
      </c>
      <c r="D114" s="152" t="str">
        <f>DENEME_v2!E105</f>
        <v>C</v>
      </c>
      <c r="E114" s="153" t="str">
        <f>IFERROR(VLOOKUP(F114,DENEME_v2!$AI:$AM,4,0),"")</f>
        <v>Basınç</v>
      </c>
      <c r="F114" s="150">
        <f>DENEME_v2!F105</f>
        <v>101040000</v>
      </c>
    </row>
    <row r="115" spans="1:6" x14ac:dyDescent="0.25">
      <c r="A115" s="151" t="str">
        <f>DENEME_v2!D106</f>
        <v>FIZ</v>
      </c>
      <c r="B115" s="152">
        <f>DENEME_v2!P106</f>
        <v>3</v>
      </c>
      <c r="C115" s="152">
        <f>DENEME_v2!Q106</f>
        <v>2</v>
      </c>
      <c r="D115" s="152" t="str">
        <f>DENEME_v2!E106</f>
        <v>A</v>
      </c>
      <c r="E115" s="153" t="str">
        <f>IFERROR(VLOOKUP(F115,DENEME_v2!$AI:$AM,4,0),"")</f>
        <v>Isı ve Sıcaklık</v>
      </c>
      <c r="F115" s="150">
        <f>DENEME_v2!F106</f>
        <v>101030000</v>
      </c>
    </row>
    <row r="116" spans="1:6" x14ac:dyDescent="0.25">
      <c r="A116" s="151" t="str">
        <f>DENEME_v2!D107</f>
        <v>FIZ</v>
      </c>
      <c r="B116" s="152">
        <f>DENEME_v2!P107</f>
        <v>4</v>
      </c>
      <c r="C116" s="152">
        <f>DENEME_v2!Q107</f>
        <v>1</v>
      </c>
      <c r="D116" s="152" t="str">
        <f>DENEME_v2!E107</f>
        <v>A</v>
      </c>
      <c r="E116" s="153" t="str">
        <f>IFERROR(VLOOKUP(F116,DENEME_v2!$AI:$AM,4,0),"")</f>
        <v>Sürtünme Kuvveti</v>
      </c>
      <c r="F116" s="150">
        <f>DENEME_v2!F107</f>
        <v>102040401</v>
      </c>
    </row>
    <row r="117" spans="1:6" x14ac:dyDescent="0.25">
      <c r="A117" s="151" t="str">
        <f>DENEME_v2!D108</f>
        <v>FIZ</v>
      </c>
      <c r="B117" s="152">
        <f>DENEME_v2!P108</f>
        <v>5</v>
      </c>
      <c r="C117" s="152">
        <f>DENEME_v2!Q108</f>
        <v>6</v>
      </c>
      <c r="D117" s="152" t="str">
        <f>DENEME_v2!E108</f>
        <v>E</v>
      </c>
      <c r="E117" s="153" t="str">
        <f>IFERROR(VLOOKUP(F117,DENEME_v2!$AI:$AM,4,0),"")</f>
        <v>Madde ve Özellikleri</v>
      </c>
      <c r="F117" s="150">
        <f>DENEME_v2!F108</f>
        <v>101020000</v>
      </c>
    </row>
    <row r="118" spans="1:6" x14ac:dyDescent="0.25">
      <c r="A118" s="151" t="str">
        <f>DENEME_v2!D109</f>
        <v>FIZ</v>
      </c>
      <c r="B118" s="152">
        <f>DENEME_v2!P109</f>
        <v>6</v>
      </c>
      <c r="C118" s="152">
        <f>DENEME_v2!Q109</f>
        <v>5</v>
      </c>
      <c r="D118" s="152" t="str">
        <f>DENEME_v2!E109</f>
        <v>D</v>
      </c>
      <c r="E118" s="153" t="str">
        <f>IFERROR(VLOOKUP(F118,DENEME_v2!$AI:$AM,4,0),"")</f>
        <v>Su Dalgalarında Hız, Frekans, Periyot &amp; Stroboskop</v>
      </c>
      <c r="F118" s="150">
        <f>DENEME_v2!F109</f>
        <v>104020301</v>
      </c>
    </row>
    <row r="119" spans="1:6" x14ac:dyDescent="0.25">
      <c r="A119" s="151" t="str">
        <f>DENEME_v2!D110</f>
        <v>FIZ</v>
      </c>
      <c r="B119" s="152">
        <f>DENEME_v2!P110</f>
        <v>7</v>
      </c>
      <c r="C119" s="152">
        <f>DENEME_v2!Q110</f>
        <v>7</v>
      </c>
      <c r="D119" s="152" t="str">
        <f>DENEME_v2!E110</f>
        <v>C</v>
      </c>
      <c r="E119" s="153" t="str">
        <f>IFERROR(VLOOKUP(F119,DENEME_v2!$AI:$AM,4,0),"")</f>
        <v>Yansıma ve Düzlem Aynalar</v>
      </c>
      <c r="F119" s="150">
        <f>DENEME_v2!F110</f>
        <v>104010301</v>
      </c>
    </row>
    <row r="120" spans="1:6" x14ac:dyDescent="0.25">
      <c r="A120" s="151" t="str">
        <f>DENEME_v2!D111</f>
        <v>KIM</v>
      </c>
      <c r="B120" s="152">
        <f>DENEME_v2!P111</f>
        <v>8</v>
      </c>
      <c r="C120" s="152">
        <f>DENEME_v2!Q111</f>
        <v>11</v>
      </c>
      <c r="D120" s="152" t="str">
        <f>DENEME_v2!E111</f>
        <v>A</v>
      </c>
      <c r="E120" s="153" t="str">
        <f>IFERROR(VLOOKUP(F120,DENEME_v2!$AI:$AM,4,0),"")</f>
        <v xml:space="preserve">Kimyanın Sembolik Dili </v>
      </c>
      <c r="F120" s="150">
        <f>DENEME_v2!F111</f>
        <v>209010300</v>
      </c>
    </row>
    <row r="121" spans="1:6" x14ac:dyDescent="0.25">
      <c r="A121" s="151" t="str">
        <f>DENEME_v2!D112</f>
        <v>KIM</v>
      </c>
      <c r="B121" s="152">
        <f>DENEME_v2!P112</f>
        <v>9</v>
      </c>
      <c r="C121" s="152">
        <f>DENEME_v2!Q112</f>
        <v>12</v>
      </c>
      <c r="D121" s="152" t="str">
        <f>DENEME_v2!E112</f>
        <v>B</v>
      </c>
      <c r="E121" s="153" t="str">
        <f>IFERROR(VLOOKUP(F121,DENEME_v2!$AI:$AM,4,0),"")</f>
        <v xml:space="preserve">Güçlü Etkileşimler </v>
      </c>
      <c r="F121" s="150">
        <f>DENEME_v2!F112</f>
        <v>209030300</v>
      </c>
    </row>
    <row r="122" spans="1:6" x14ac:dyDescent="0.25">
      <c r="A122" s="151" t="str">
        <f>DENEME_v2!D113</f>
        <v>KIM</v>
      </c>
      <c r="B122" s="152">
        <f>DENEME_v2!P113</f>
        <v>10</v>
      </c>
      <c r="C122" s="152">
        <f>DENEME_v2!Q113</f>
        <v>8</v>
      </c>
      <c r="D122" s="152" t="str">
        <f>DENEME_v2!E113</f>
        <v>D</v>
      </c>
      <c r="E122" s="153" t="str">
        <f>IFERROR(VLOOKUP(F122,DENEME_v2!$AI:$AM,4,0),"")</f>
        <v>Periyodik Sistem</v>
      </c>
      <c r="F122" s="150">
        <f>DENEME_v2!F113</f>
        <v>209020300</v>
      </c>
    </row>
    <row r="123" spans="1:6" x14ac:dyDescent="0.25">
      <c r="A123" s="151" t="str">
        <f>DENEME_v2!D114</f>
        <v>KIM</v>
      </c>
      <c r="B123" s="152">
        <f>DENEME_v2!P114</f>
        <v>11</v>
      </c>
      <c r="C123" s="152">
        <f>DENEME_v2!Q114</f>
        <v>10</v>
      </c>
      <c r="D123" s="152" t="str">
        <f>DENEME_v2!E114</f>
        <v>C</v>
      </c>
      <c r="E123" s="153" t="str">
        <f>IFERROR(VLOOKUP(F123,DENEME_v2!$AI:$AM,4,0),"")</f>
        <v>% derişimler</v>
      </c>
      <c r="F123" s="150">
        <f>DENEME_v2!F114</f>
        <v>210020301</v>
      </c>
    </row>
    <row r="124" spans="1:6" x14ac:dyDescent="0.25">
      <c r="A124" s="151" t="str">
        <f>DENEME_v2!D115</f>
        <v>KIM</v>
      </c>
      <c r="B124" s="152">
        <f>DENEME_v2!P115</f>
        <v>12</v>
      </c>
      <c r="C124" s="152">
        <f>DENEME_v2!Q115</f>
        <v>9</v>
      </c>
      <c r="D124" s="152" t="str">
        <f>DENEME_v2!E115</f>
        <v>D</v>
      </c>
      <c r="E124" s="153" t="str">
        <f>IFERROR(VLOOKUP(F124,DENEME_v2!$AI:$AM,4,0),"")</f>
        <v xml:space="preserve">Sıvılar </v>
      </c>
      <c r="F124" s="150">
        <f>DENEME_v2!F115</f>
        <v>209040300</v>
      </c>
    </row>
    <row r="125" spans="1:6" x14ac:dyDescent="0.25">
      <c r="A125" s="151" t="str">
        <f>DENEME_v2!D116</f>
        <v>KIM</v>
      </c>
      <c r="B125" s="152">
        <f>DENEME_v2!P116</f>
        <v>13</v>
      </c>
      <c r="C125" s="152">
        <f>DENEME_v2!Q116</f>
        <v>14</v>
      </c>
      <c r="D125" s="152" t="str">
        <f>DENEME_v2!E116</f>
        <v>C</v>
      </c>
      <c r="E125" s="153" t="str">
        <f>IFERROR(VLOOKUP(F125,DENEME_v2!$AI:$AM,4,0),"")</f>
        <v>Asitler ve Bazlar</v>
      </c>
      <c r="F125" s="150">
        <f>DENEME_v2!F116</f>
        <v>210030100</v>
      </c>
    </row>
    <row r="126" spans="1:6" x14ac:dyDescent="0.25">
      <c r="A126" s="151" t="str">
        <f>DENEME_v2!D117</f>
        <v>KIM</v>
      </c>
      <c r="B126" s="152">
        <f>DENEME_v2!P117</f>
        <v>14</v>
      </c>
      <c r="C126" s="152">
        <f>DENEME_v2!Q117</f>
        <v>13</v>
      </c>
      <c r="D126" s="152" t="str">
        <f>DENEME_v2!E117</f>
        <v>E</v>
      </c>
      <c r="E126" s="153" t="str">
        <f>IFERROR(VLOOKUP(F126,DENEME_v2!$AI:$AM,4,0),"")</f>
        <v>İlaçlar</v>
      </c>
      <c r="F126" s="150">
        <f>DENEME_v2!F117</f>
        <v>210040104</v>
      </c>
    </row>
    <row r="127" spans="1:6" x14ac:dyDescent="0.25">
      <c r="A127" s="151" t="str">
        <f>DENEME_v2!D118</f>
        <v>BIO</v>
      </c>
      <c r="B127" s="152">
        <f>DENEME_v2!P118</f>
        <v>15</v>
      </c>
      <c r="C127" s="152">
        <f>DENEME_v2!Q118</f>
        <v>18</v>
      </c>
      <c r="D127" s="152" t="str">
        <f>DENEME_v2!E118</f>
        <v>A</v>
      </c>
      <c r="E127" s="153" t="str">
        <f>IFERROR(VLOOKUP(F127,DENEME_v2!$AI:$AM,4,0),"")</f>
        <v xml:space="preserve">Nükleik Asitler </v>
      </c>
      <c r="F127" s="150">
        <f>DENEME_v2!F118</f>
        <v>309010210</v>
      </c>
    </row>
    <row r="128" spans="1:6" x14ac:dyDescent="0.25">
      <c r="A128" s="151" t="str">
        <f>DENEME_v2!D119</f>
        <v>BİO</v>
      </c>
      <c r="B128" s="152">
        <f>DENEME_v2!P119</f>
        <v>16</v>
      </c>
      <c r="C128" s="152">
        <f>DENEME_v2!Q119</f>
        <v>17</v>
      </c>
      <c r="D128" s="152" t="str">
        <f>DENEME_v2!E119</f>
        <v>B</v>
      </c>
      <c r="E128" s="153" t="str">
        <f>IFERROR(VLOOKUP(F128,DENEME_v2!$AI:$AM,4,0),"")</f>
        <v>Eşeyli üreme</v>
      </c>
      <c r="F128" s="150">
        <f>DENEME_v2!F119</f>
        <v>310020401</v>
      </c>
    </row>
    <row r="129" spans="1:6" x14ac:dyDescent="0.25">
      <c r="A129" s="151" t="str">
        <f>DENEME_v2!D120</f>
        <v>BIO</v>
      </c>
      <c r="B129" s="152">
        <f>DENEME_v2!P120</f>
        <v>17</v>
      </c>
      <c r="C129" s="152">
        <f>DENEME_v2!Q120</f>
        <v>20</v>
      </c>
      <c r="D129" s="152" t="str">
        <f>DENEME_v2!E120</f>
        <v>E</v>
      </c>
      <c r="E129" s="153" t="str">
        <f>IFERROR(VLOOKUP(F129,DENEME_v2!$AI:$AM,4,0),"")</f>
        <v>Ekosistemin Yapısı ve Enerji Akışı</v>
      </c>
      <c r="F129" s="150">
        <f>DENEME_v2!F120</f>
        <v>310030201</v>
      </c>
    </row>
    <row r="130" spans="1:6" x14ac:dyDescent="0.25">
      <c r="A130" s="151" t="str">
        <f>DENEME_v2!D121</f>
        <v>BİO</v>
      </c>
      <c r="B130" s="152">
        <f>DENEME_v2!P121</f>
        <v>18</v>
      </c>
      <c r="C130" s="152">
        <f>DENEME_v2!Q121</f>
        <v>19</v>
      </c>
      <c r="D130" s="152" t="str">
        <f>DENEME_v2!E121</f>
        <v>C</v>
      </c>
      <c r="E130" s="153" t="str">
        <f>IFERROR(VLOOKUP(F130,DENEME_v2!$AI:$AM,4,0),"")</f>
        <v>Hücre Zarından Madde Geçişleri</v>
      </c>
      <c r="F130" s="150">
        <f>DENEME_v2!F121</f>
        <v>309010303</v>
      </c>
    </row>
    <row r="131" spans="1:6" x14ac:dyDescent="0.25">
      <c r="A131" s="151" t="str">
        <f>DENEME_v2!D122</f>
        <v>BİO</v>
      </c>
      <c r="B131" s="152">
        <f>DENEME_v2!P122</f>
        <v>19</v>
      </c>
      <c r="C131" s="152">
        <f>DENEME_v2!Q122</f>
        <v>16</v>
      </c>
      <c r="D131" s="152" t="str">
        <f>DENEME_v2!E122</f>
        <v>D</v>
      </c>
      <c r="E131" s="153" t="str">
        <f>IFERROR(VLOOKUP(F131,DENEME_v2!$AI:$AM,4,0),"")</f>
        <v>Sistematik</v>
      </c>
      <c r="F131" s="150">
        <f>DENEME_v2!F122</f>
        <v>309020102</v>
      </c>
    </row>
    <row r="132" spans="1:6" x14ac:dyDescent="0.25">
      <c r="A132" s="151" t="str">
        <f>DENEME_v2!D123</f>
        <v>BIO</v>
      </c>
      <c r="B132" s="152">
        <f>DENEME_v2!P123</f>
        <v>20</v>
      </c>
      <c r="C132" s="152">
        <f>DENEME_v2!Q123</f>
        <v>15</v>
      </c>
      <c r="D132" s="152" t="str">
        <f>DENEME_v2!E123</f>
        <v>C</v>
      </c>
      <c r="E132" s="153" t="str">
        <f>IFERROR(VLOOKUP(F132,DENEME_v2!$AI:$AM,4,0),"")</f>
        <v>Eksik Baskınlık, Eş Baskınlık, Çok Alellik</v>
      </c>
      <c r="F132" s="150">
        <f>DENEME_v2!F123</f>
        <v>311020108</v>
      </c>
    </row>
  </sheetData>
  <mergeCells count="6">
    <mergeCell ref="E2:E3"/>
    <mergeCell ref="D2:D3"/>
    <mergeCell ref="B1:E1"/>
    <mergeCell ref="B70:E70"/>
    <mergeCell ref="D71:D72"/>
    <mergeCell ref="E71:E72"/>
  </mergeCells>
  <pageMargins left="0.31496062992125984" right="0.31496062992125984" top="0.74803149606299213" bottom="0.74803149606299213" header="0.31496062992125984" footer="0.31496062992125984"/>
  <pageSetup paperSize="9" scale="71" orientation="portrait" horizontalDpi="1200" verticalDpi="1200" r:id="rId1"/>
  <ignoredErrors>
    <ignoredError sqref="C73:C132 C4:C6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39"/>
  <sheetViews>
    <sheetView showGridLines="0" showZeros="0" view="pageBreakPreview" zoomScale="145" zoomScaleNormal="145" zoomScaleSheetLayoutView="145" workbookViewId="0">
      <selection activeCell="D13" sqref="D13"/>
    </sheetView>
  </sheetViews>
  <sheetFormatPr defaultColWidth="8.85546875" defaultRowHeight="15" x14ac:dyDescent="0.25"/>
  <cols>
    <col min="1" max="1" width="10.28515625" customWidth="1"/>
    <col min="2" max="2" width="3.42578125" style="172" customWidth="1"/>
    <col min="3" max="3" width="1.28515625" style="61" customWidth="1"/>
    <col min="4" max="4" width="3.42578125" customWidth="1"/>
    <col min="5" max="5" width="3.42578125" style="173" customWidth="1"/>
    <col min="6" max="6" width="1.28515625" style="61" customWidth="1"/>
    <col min="7" max="7" width="3.42578125" customWidth="1"/>
    <col min="8" max="8" width="3.42578125" style="173" customWidth="1"/>
    <col min="9" max="9" width="1.28515625" style="61" customWidth="1"/>
    <col min="10" max="10" width="3.42578125" customWidth="1"/>
    <col min="11" max="11" width="3.42578125" style="173" customWidth="1"/>
    <col min="12" max="12" width="1.28515625" style="61" customWidth="1"/>
    <col min="13" max="13" width="3.42578125" customWidth="1"/>
    <col min="14" max="14" width="3.42578125" style="173" customWidth="1"/>
    <col min="15" max="15" width="1.28515625" style="61" customWidth="1"/>
    <col min="16" max="17" width="3.42578125" customWidth="1"/>
    <col min="18" max="18" width="1.28515625" style="61" customWidth="1"/>
    <col min="19" max="20" width="3.42578125" customWidth="1"/>
    <col min="21" max="21" width="1.28515625" style="61" customWidth="1"/>
    <col min="22" max="23" width="3.42578125" customWidth="1"/>
    <col min="24" max="24" width="1.28515625" style="61" customWidth="1"/>
    <col min="25" max="26" width="3.42578125" customWidth="1"/>
    <col min="27" max="27" width="1.28515625" style="61" customWidth="1"/>
    <col min="28" max="29" width="3.42578125" customWidth="1"/>
    <col min="30" max="30" width="1.28515625" style="61" customWidth="1"/>
    <col min="31" max="31" width="3.42578125" customWidth="1"/>
    <col min="32" max="32" width="10.7109375" customWidth="1"/>
  </cols>
  <sheetData>
    <row r="2" spans="2:31" ht="27.95" customHeight="1" x14ac:dyDescent="0.25">
      <c r="B2" s="191" t="str">
        <f>CONCATENATE(DENEME_v2!$A$1,"  ",DENEME_v2!$C$1,"A  CEVAP ANAHTARI","  ",DENEME_v2!$G$1)</f>
        <v xml:space="preserve">2021-2022   VİP TYT (1. OTURUM) DENEME-7A  CEVAP ANAHTARI  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3"/>
      <c r="AC2" s="177"/>
      <c r="AD2" s="177"/>
      <c r="AE2" s="177"/>
    </row>
    <row r="3" spans="2:31" x14ac:dyDescent="0.25">
      <c r="B3" s="197" t="s">
        <v>5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9"/>
      <c r="T3" s="194" t="s">
        <v>984</v>
      </c>
      <c r="U3" s="195"/>
      <c r="V3" s="195"/>
      <c r="W3" s="195"/>
      <c r="X3" s="195"/>
      <c r="Y3" s="195"/>
      <c r="Z3" s="195"/>
      <c r="AA3" s="195"/>
      <c r="AB3" s="196"/>
      <c r="AC3" s="116"/>
      <c r="AD3" s="116"/>
      <c r="AE3" s="116"/>
    </row>
    <row r="4" spans="2:31" ht="18" customHeight="1" x14ac:dyDescent="0.25">
      <c r="B4" s="160">
        <v>1</v>
      </c>
      <c r="C4" s="161" t="s">
        <v>985</v>
      </c>
      <c r="D4" s="162" t="str">
        <f>DENEME_v2!$E$4</f>
        <v>B</v>
      </c>
      <c r="E4" s="163">
        <f>B10+1</f>
        <v>8</v>
      </c>
      <c r="F4" s="161" t="s">
        <v>985</v>
      </c>
      <c r="G4" s="162" t="str">
        <f>DENEME_v2!$E$11</f>
        <v>E</v>
      </c>
      <c r="H4" s="163">
        <f>E10+1</f>
        <v>15</v>
      </c>
      <c r="I4" s="161" t="s">
        <v>985</v>
      </c>
      <c r="J4" s="162" t="str">
        <f>DENEME_v2!$E$18</f>
        <v>C</v>
      </c>
      <c r="K4" s="163">
        <f>H10+1</f>
        <v>22</v>
      </c>
      <c r="L4" s="161" t="s">
        <v>985</v>
      </c>
      <c r="M4" s="162" t="str">
        <f>DENEME_v2!$E$25</f>
        <v>E</v>
      </c>
      <c r="N4" s="163">
        <f>K10+1</f>
        <v>29</v>
      </c>
      <c r="O4" s="161" t="s">
        <v>985</v>
      </c>
      <c r="P4" s="162" t="str">
        <f>DENEME_v2!$E$32</f>
        <v>C</v>
      </c>
      <c r="Q4" s="163">
        <f>N10+1</f>
        <v>36</v>
      </c>
      <c r="R4" s="161" t="s">
        <v>985</v>
      </c>
      <c r="S4" s="162" t="str">
        <f>DENEME_v2!$E$39</f>
        <v>C</v>
      </c>
      <c r="T4" s="164">
        <v>1</v>
      </c>
      <c r="U4" s="161" t="s">
        <v>985</v>
      </c>
      <c r="V4" s="162" t="str">
        <f>DENEME_v2!$E$44</f>
        <v>A</v>
      </c>
      <c r="W4" s="163">
        <f>T10+1</f>
        <v>8</v>
      </c>
      <c r="X4" s="161" t="s">
        <v>985</v>
      </c>
      <c r="Y4" s="162" t="str">
        <f>DENEME_v2!$E$51</f>
        <v>E</v>
      </c>
      <c r="Z4" s="163">
        <f>W10+1</f>
        <v>15</v>
      </c>
      <c r="AA4" s="161" t="s">
        <v>985</v>
      </c>
      <c r="AB4" s="165" t="str">
        <f>DENEME_v2!$E$58</f>
        <v>A</v>
      </c>
      <c r="AD4"/>
    </row>
    <row r="5" spans="2:31" ht="18" customHeight="1" x14ac:dyDescent="0.25">
      <c r="B5" s="160">
        <f>B4+1</f>
        <v>2</v>
      </c>
      <c r="C5" s="161" t="s">
        <v>985</v>
      </c>
      <c r="D5" s="162" t="str">
        <f>DENEME_v2!$E$5</f>
        <v>D</v>
      </c>
      <c r="E5" s="163">
        <f>E4+1</f>
        <v>9</v>
      </c>
      <c r="F5" s="161" t="s">
        <v>985</v>
      </c>
      <c r="G5" s="162" t="str">
        <f>DENEME_v2!$E$12</f>
        <v>C</v>
      </c>
      <c r="H5" s="163">
        <f>H4+1</f>
        <v>16</v>
      </c>
      <c r="I5" s="161" t="s">
        <v>985</v>
      </c>
      <c r="J5" s="162" t="str">
        <f>DENEME_v2!$E$19</f>
        <v>E</v>
      </c>
      <c r="K5" s="163">
        <f>K4+1</f>
        <v>23</v>
      </c>
      <c r="L5" s="161" t="s">
        <v>985</v>
      </c>
      <c r="M5" s="162" t="str">
        <f>DENEME_v2!$E$26</f>
        <v>A</v>
      </c>
      <c r="N5" s="163">
        <f>N4+1</f>
        <v>30</v>
      </c>
      <c r="O5" s="161" t="s">
        <v>985</v>
      </c>
      <c r="P5" s="162" t="str">
        <f>DENEME_v2!$E$33</f>
        <v>C</v>
      </c>
      <c r="Q5" s="163">
        <f>Q4+1</f>
        <v>37</v>
      </c>
      <c r="R5" s="161" t="s">
        <v>985</v>
      </c>
      <c r="S5" s="162" t="str">
        <f>DENEME_v2!$E$40</f>
        <v>B</v>
      </c>
      <c r="T5" s="164">
        <f>T4+1</f>
        <v>2</v>
      </c>
      <c r="U5" s="161" t="s">
        <v>985</v>
      </c>
      <c r="V5" s="162" t="str">
        <f>DENEME_v2!$E$45</f>
        <v>D</v>
      </c>
      <c r="W5" s="163">
        <f>W4+1</f>
        <v>9</v>
      </c>
      <c r="X5" s="161" t="s">
        <v>985</v>
      </c>
      <c r="Y5" s="162" t="str">
        <f>DENEME_v2!$E$52</f>
        <v>C</v>
      </c>
      <c r="Z5" s="163">
        <f>Z4+1</f>
        <v>16</v>
      </c>
      <c r="AA5" s="161" t="s">
        <v>985</v>
      </c>
      <c r="AB5" s="165" t="str">
        <f>DENEME_v2!$E$59</f>
        <v>E</v>
      </c>
      <c r="AD5"/>
    </row>
    <row r="6" spans="2:31" ht="18" customHeight="1" x14ac:dyDescent="0.25">
      <c r="B6" s="160">
        <f t="shared" ref="B6:B10" si="0">B5+1</f>
        <v>3</v>
      </c>
      <c r="C6" s="161" t="s">
        <v>985</v>
      </c>
      <c r="D6" s="162" t="str">
        <f>DENEME_v2!$E$6</f>
        <v>B</v>
      </c>
      <c r="E6" s="163">
        <f t="shared" ref="E6:E10" si="1">E5+1</f>
        <v>10</v>
      </c>
      <c r="F6" s="161" t="s">
        <v>985</v>
      </c>
      <c r="G6" s="162" t="str">
        <f>DENEME_v2!$E$13</f>
        <v>E</v>
      </c>
      <c r="H6" s="163">
        <f t="shared" ref="H6:H10" si="2">H5+1</f>
        <v>17</v>
      </c>
      <c r="I6" s="161" t="s">
        <v>985</v>
      </c>
      <c r="J6" s="162" t="str">
        <f>DENEME_v2!$E$20</f>
        <v>A</v>
      </c>
      <c r="K6" s="163">
        <f t="shared" ref="K6:K10" si="3">K5+1</f>
        <v>24</v>
      </c>
      <c r="L6" s="161" t="s">
        <v>985</v>
      </c>
      <c r="M6" s="162" t="str">
        <f>DENEME_v2!$E$27</f>
        <v>C</v>
      </c>
      <c r="N6" s="163">
        <f t="shared" ref="N6:N10" si="4">N5+1</f>
        <v>31</v>
      </c>
      <c r="O6" s="161" t="s">
        <v>985</v>
      </c>
      <c r="P6" s="162" t="str">
        <f>DENEME_v2!$E$34</f>
        <v>E</v>
      </c>
      <c r="Q6" s="163">
        <f t="shared" ref="Q6:Q8" si="5">Q5+1</f>
        <v>38</v>
      </c>
      <c r="R6" s="161" t="s">
        <v>985</v>
      </c>
      <c r="S6" s="162" t="str">
        <f>DENEME_v2!$E$41</f>
        <v>A</v>
      </c>
      <c r="T6" s="164">
        <f t="shared" ref="T6:T10" si="6">T5+1</f>
        <v>3</v>
      </c>
      <c r="U6" s="161" t="s">
        <v>985</v>
      </c>
      <c r="V6" s="162" t="str">
        <f>DENEME_v2!$E$46</f>
        <v>B</v>
      </c>
      <c r="W6" s="163">
        <f t="shared" ref="W6:W10" si="7">W5+1</f>
        <v>10</v>
      </c>
      <c r="X6" s="161" t="s">
        <v>985</v>
      </c>
      <c r="Y6" s="162" t="str">
        <f>DENEME_v2!$E$53</f>
        <v>D</v>
      </c>
      <c r="Z6" s="163">
        <f t="shared" ref="Z6:Z9" si="8">Z5+1</f>
        <v>17</v>
      </c>
      <c r="AA6" s="161" t="s">
        <v>985</v>
      </c>
      <c r="AB6" s="165" t="str">
        <f>DENEME_v2!$E$60</f>
        <v>A</v>
      </c>
      <c r="AD6"/>
    </row>
    <row r="7" spans="2:31" ht="18" customHeight="1" x14ac:dyDescent="0.25">
      <c r="B7" s="160">
        <f t="shared" si="0"/>
        <v>4</v>
      </c>
      <c r="C7" s="161" t="s">
        <v>985</v>
      </c>
      <c r="D7" s="162" t="str">
        <f>DENEME_v2!$E$7</f>
        <v>D</v>
      </c>
      <c r="E7" s="163">
        <f t="shared" si="1"/>
        <v>11</v>
      </c>
      <c r="F7" s="161" t="s">
        <v>985</v>
      </c>
      <c r="G7" s="162" t="str">
        <f>DENEME_v2!$E$14</f>
        <v>A</v>
      </c>
      <c r="H7" s="163">
        <f t="shared" si="2"/>
        <v>18</v>
      </c>
      <c r="I7" s="161" t="s">
        <v>985</v>
      </c>
      <c r="J7" s="162" t="str">
        <f>DENEME_v2!$E$21</f>
        <v>C</v>
      </c>
      <c r="K7" s="163">
        <f t="shared" si="3"/>
        <v>25</v>
      </c>
      <c r="L7" s="161" t="s">
        <v>985</v>
      </c>
      <c r="M7" s="162" t="str">
        <f>DENEME_v2!$E$28</f>
        <v>B</v>
      </c>
      <c r="N7" s="163">
        <f t="shared" si="4"/>
        <v>32</v>
      </c>
      <c r="O7" s="161" t="s">
        <v>985</v>
      </c>
      <c r="P7" s="162" t="str">
        <f>DENEME_v2!$E$35</f>
        <v>E</v>
      </c>
      <c r="Q7" s="163">
        <f t="shared" si="5"/>
        <v>39</v>
      </c>
      <c r="R7" s="161" t="s">
        <v>985</v>
      </c>
      <c r="S7" s="162" t="str">
        <f>DENEME_v2!$E$42</f>
        <v>C</v>
      </c>
      <c r="T7" s="164">
        <f t="shared" si="6"/>
        <v>4</v>
      </c>
      <c r="U7" s="161" t="s">
        <v>985</v>
      </c>
      <c r="V7" s="162" t="str">
        <f>DENEME_v2!$E$47</f>
        <v>C</v>
      </c>
      <c r="W7" s="163">
        <f t="shared" si="7"/>
        <v>11</v>
      </c>
      <c r="X7" s="161" t="s">
        <v>985</v>
      </c>
      <c r="Y7" s="162" t="str">
        <f>DENEME_v2!$E$54</f>
        <v>D</v>
      </c>
      <c r="Z7" s="163">
        <f t="shared" si="8"/>
        <v>18</v>
      </c>
      <c r="AA7" s="161" t="s">
        <v>985</v>
      </c>
      <c r="AB7" s="165" t="str">
        <f>DENEME_v2!$E$61</f>
        <v>B</v>
      </c>
      <c r="AD7"/>
    </row>
    <row r="8" spans="2:31" ht="18" customHeight="1" x14ac:dyDescent="0.25">
      <c r="B8" s="160">
        <f t="shared" si="0"/>
        <v>5</v>
      </c>
      <c r="C8" s="161" t="s">
        <v>985</v>
      </c>
      <c r="D8" s="162" t="str">
        <f>DENEME_v2!$E$8</f>
        <v>C</v>
      </c>
      <c r="E8" s="163">
        <f t="shared" si="1"/>
        <v>12</v>
      </c>
      <c r="F8" s="161" t="s">
        <v>985</v>
      </c>
      <c r="G8" s="162" t="str">
        <f>DENEME_v2!$E$15</f>
        <v>B</v>
      </c>
      <c r="H8" s="163">
        <f t="shared" si="2"/>
        <v>19</v>
      </c>
      <c r="I8" s="161" t="s">
        <v>985</v>
      </c>
      <c r="J8" s="162" t="str">
        <f>DENEME_v2!$E$22</f>
        <v>B</v>
      </c>
      <c r="K8" s="163">
        <f t="shared" si="3"/>
        <v>26</v>
      </c>
      <c r="L8" s="161" t="s">
        <v>985</v>
      </c>
      <c r="M8" s="162" t="str">
        <f>DENEME_v2!$E$29</f>
        <v>B</v>
      </c>
      <c r="N8" s="163">
        <f t="shared" si="4"/>
        <v>33</v>
      </c>
      <c r="O8" s="161" t="s">
        <v>985</v>
      </c>
      <c r="P8" s="162" t="str">
        <f>DENEME_v2!$E$36</f>
        <v>D</v>
      </c>
      <c r="Q8" s="163">
        <f t="shared" si="5"/>
        <v>40</v>
      </c>
      <c r="R8" s="161" t="s">
        <v>985</v>
      </c>
      <c r="S8" s="162" t="str">
        <f>DENEME_v2!$E$43</f>
        <v>D</v>
      </c>
      <c r="T8" s="164">
        <f t="shared" si="6"/>
        <v>5</v>
      </c>
      <c r="U8" s="161" t="s">
        <v>985</v>
      </c>
      <c r="V8" s="162" t="str">
        <f>DENEME_v2!$E$48</f>
        <v>E</v>
      </c>
      <c r="W8" s="163">
        <f t="shared" si="7"/>
        <v>12</v>
      </c>
      <c r="X8" s="161" t="s">
        <v>985</v>
      </c>
      <c r="Y8" s="162" t="str">
        <f>DENEME_v2!$E$55</f>
        <v>C</v>
      </c>
      <c r="Z8" s="163">
        <f t="shared" si="8"/>
        <v>19</v>
      </c>
      <c r="AA8" s="161" t="s">
        <v>985</v>
      </c>
      <c r="AB8" s="165" t="str">
        <f>DENEME_v2!$E$62</f>
        <v>C</v>
      </c>
      <c r="AD8"/>
    </row>
    <row r="9" spans="2:31" ht="18" customHeight="1" x14ac:dyDescent="0.25">
      <c r="B9" s="160">
        <f t="shared" si="0"/>
        <v>6</v>
      </c>
      <c r="C9" s="161" t="s">
        <v>985</v>
      </c>
      <c r="D9" s="162" t="str">
        <f>DENEME_v2!$E$9</f>
        <v>A</v>
      </c>
      <c r="E9" s="163">
        <f t="shared" si="1"/>
        <v>13</v>
      </c>
      <c r="F9" s="161" t="s">
        <v>985</v>
      </c>
      <c r="G9" s="162" t="str">
        <f>DENEME_v2!$E$16</f>
        <v>D</v>
      </c>
      <c r="H9" s="163">
        <f t="shared" si="2"/>
        <v>20</v>
      </c>
      <c r="I9" s="161" t="s">
        <v>985</v>
      </c>
      <c r="J9" s="162" t="str">
        <f>DENEME_v2!$E$23</f>
        <v>D</v>
      </c>
      <c r="K9" s="163">
        <f t="shared" si="3"/>
        <v>27</v>
      </c>
      <c r="L9" s="161" t="s">
        <v>985</v>
      </c>
      <c r="M9" s="162" t="str">
        <f>DENEME_v2!$E$30</f>
        <v>D</v>
      </c>
      <c r="N9" s="163">
        <f t="shared" si="4"/>
        <v>34</v>
      </c>
      <c r="O9" s="161" t="s">
        <v>985</v>
      </c>
      <c r="P9" s="162" t="str">
        <f>DENEME_v2!$E$37</f>
        <v>B</v>
      </c>
      <c r="Q9" s="163"/>
      <c r="R9" s="161"/>
      <c r="S9" s="162"/>
      <c r="T9" s="164">
        <f t="shared" si="6"/>
        <v>6</v>
      </c>
      <c r="U9" s="161" t="s">
        <v>985</v>
      </c>
      <c r="V9" s="162" t="str">
        <f>DENEME_v2!$E$49</f>
        <v>A</v>
      </c>
      <c r="W9" s="163">
        <f t="shared" si="7"/>
        <v>13</v>
      </c>
      <c r="X9" s="161" t="s">
        <v>985</v>
      </c>
      <c r="Y9" s="162" t="str">
        <f>DENEME_v2!$E$56</f>
        <v>D</v>
      </c>
      <c r="Z9" s="163">
        <f t="shared" si="8"/>
        <v>20</v>
      </c>
      <c r="AA9" s="161" t="s">
        <v>985</v>
      </c>
      <c r="AB9" s="165" t="str">
        <f>DENEME_v2!$E$63</f>
        <v>D</v>
      </c>
      <c r="AD9"/>
    </row>
    <row r="10" spans="2:31" ht="18" customHeight="1" x14ac:dyDescent="0.25">
      <c r="B10" s="166">
        <f t="shared" si="0"/>
        <v>7</v>
      </c>
      <c r="C10" s="167" t="s">
        <v>985</v>
      </c>
      <c r="D10" s="168" t="str">
        <f>DENEME_v2!$E$10</f>
        <v>D</v>
      </c>
      <c r="E10" s="169">
        <f t="shared" si="1"/>
        <v>14</v>
      </c>
      <c r="F10" s="167" t="s">
        <v>985</v>
      </c>
      <c r="G10" s="168" t="str">
        <f>DENEME_v2!$E$17</f>
        <v>D</v>
      </c>
      <c r="H10" s="169">
        <f t="shared" si="2"/>
        <v>21</v>
      </c>
      <c r="I10" s="167" t="s">
        <v>985</v>
      </c>
      <c r="J10" s="168" t="str">
        <f>DENEME_v2!$E$24</f>
        <v>A</v>
      </c>
      <c r="K10" s="169">
        <f t="shared" si="3"/>
        <v>28</v>
      </c>
      <c r="L10" s="167" t="s">
        <v>985</v>
      </c>
      <c r="M10" s="168" t="str">
        <f>DENEME_v2!$E$31</f>
        <v>A</v>
      </c>
      <c r="N10" s="169">
        <f t="shared" si="4"/>
        <v>35</v>
      </c>
      <c r="O10" s="167" t="s">
        <v>985</v>
      </c>
      <c r="P10" s="168" t="str">
        <f>DENEME_v2!$E$38</f>
        <v>E</v>
      </c>
      <c r="Q10" s="169"/>
      <c r="R10" s="167"/>
      <c r="S10" s="168"/>
      <c r="T10" s="170">
        <f t="shared" si="6"/>
        <v>7</v>
      </c>
      <c r="U10" s="167" t="s">
        <v>985</v>
      </c>
      <c r="V10" s="168" t="str">
        <f>DENEME_v2!$E$50</f>
        <v>B</v>
      </c>
      <c r="W10" s="169">
        <f t="shared" si="7"/>
        <v>14</v>
      </c>
      <c r="X10" s="167" t="s">
        <v>985</v>
      </c>
      <c r="Y10" s="168" t="str">
        <f>DENEME_v2!$E$57</f>
        <v>B</v>
      </c>
      <c r="Z10" s="169"/>
      <c r="AA10" s="167"/>
      <c r="AB10" s="171"/>
      <c r="AD10"/>
    </row>
    <row r="11" spans="2:31" ht="11.25" customHeight="1" x14ac:dyDescent="0.25"/>
    <row r="12" spans="2:31" x14ac:dyDescent="0.25">
      <c r="B12" s="197" t="s">
        <v>986</v>
      </c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7" t="s">
        <v>987</v>
      </c>
      <c r="U12" s="198"/>
      <c r="V12" s="198"/>
      <c r="W12" s="198"/>
      <c r="X12" s="198"/>
      <c r="Y12" s="198"/>
      <c r="Z12" s="198"/>
      <c r="AA12" s="198"/>
      <c r="AB12" s="199"/>
      <c r="AC12" s="174"/>
      <c r="AD12" s="116"/>
      <c r="AE12" s="116"/>
    </row>
    <row r="13" spans="2:31" ht="18" customHeight="1" x14ac:dyDescent="0.25">
      <c r="B13" s="160">
        <v>1</v>
      </c>
      <c r="C13" s="161" t="s">
        <v>985</v>
      </c>
      <c r="D13" s="162" t="str">
        <f>DENEME_v2!$E$64</f>
        <v>B</v>
      </c>
      <c r="E13" s="163">
        <f>B19+1</f>
        <v>8</v>
      </c>
      <c r="F13" s="161" t="s">
        <v>985</v>
      </c>
      <c r="G13" s="162" t="str">
        <f>DENEME_v2!$E$71</f>
        <v>A</v>
      </c>
      <c r="H13" s="163">
        <f>E19+1</f>
        <v>15</v>
      </c>
      <c r="I13" s="161" t="s">
        <v>985</v>
      </c>
      <c r="J13" s="162" t="str">
        <f>DENEME_v2!$E$78</f>
        <v>B</v>
      </c>
      <c r="K13" s="163">
        <f>H19+1</f>
        <v>22</v>
      </c>
      <c r="L13" s="161" t="s">
        <v>985</v>
      </c>
      <c r="M13" s="162" t="str">
        <f>DENEME_v2!$E$85</f>
        <v>E</v>
      </c>
      <c r="N13" s="163">
        <f>K19+1</f>
        <v>29</v>
      </c>
      <c r="O13" s="161" t="s">
        <v>985</v>
      </c>
      <c r="P13" s="162" t="str">
        <f>DENEME_v2!$E$92</f>
        <v>E</v>
      </c>
      <c r="Q13" s="163">
        <f>N19+1</f>
        <v>36</v>
      </c>
      <c r="R13" s="161" t="s">
        <v>985</v>
      </c>
      <c r="S13" s="162" t="str">
        <f>DENEME_v2!$E$99</f>
        <v>E</v>
      </c>
      <c r="T13" s="164">
        <v>1</v>
      </c>
      <c r="U13" s="161" t="s">
        <v>985</v>
      </c>
      <c r="V13" s="162" t="str">
        <f>DENEME_v2!$E$104</f>
        <v>B</v>
      </c>
      <c r="W13" s="163">
        <f>T19+1</f>
        <v>8</v>
      </c>
      <c r="X13" s="161" t="s">
        <v>985</v>
      </c>
      <c r="Y13" s="162" t="str">
        <f>DENEME_v2!$E$111</f>
        <v>A</v>
      </c>
      <c r="Z13" s="163">
        <f>W19+1</f>
        <v>15</v>
      </c>
      <c r="AA13" s="161" t="s">
        <v>985</v>
      </c>
      <c r="AB13" s="165" t="str">
        <f>DENEME_v2!$E$118</f>
        <v>A</v>
      </c>
      <c r="AC13" s="164"/>
      <c r="AD13" s="161"/>
      <c r="AE13" s="175"/>
    </row>
    <row r="14" spans="2:31" ht="18" customHeight="1" x14ac:dyDescent="0.25">
      <c r="B14" s="160">
        <f>B13+1</f>
        <v>2</v>
      </c>
      <c r="C14" s="161" t="s">
        <v>985</v>
      </c>
      <c r="D14" s="162" t="str">
        <f>DENEME_v2!$E$65</f>
        <v>D</v>
      </c>
      <c r="E14" s="163">
        <f>E13+1</f>
        <v>9</v>
      </c>
      <c r="F14" s="161" t="s">
        <v>985</v>
      </c>
      <c r="G14" s="162" t="str">
        <f>DENEME_v2!$E$72</f>
        <v>C</v>
      </c>
      <c r="H14" s="163">
        <f>H13+1</f>
        <v>16</v>
      </c>
      <c r="I14" s="161" t="s">
        <v>985</v>
      </c>
      <c r="J14" s="162" t="str">
        <f>DENEME_v2!$E$79</f>
        <v>C</v>
      </c>
      <c r="K14" s="163">
        <f>K13+1</f>
        <v>23</v>
      </c>
      <c r="L14" s="161" t="s">
        <v>985</v>
      </c>
      <c r="M14" s="162" t="str">
        <f>DENEME_v2!$E$86</f>
        <v>E</v>
      </c>
      <c r="N14" s="163">
        <f>N13+1</f>
        <v>30</v>
      </c>
      <c r="O14" s="161" t="s">
        <v>985</v>
      </c>
      <c r="P14" s="162" t="str">
        <f>DENEME_v2!$E$93</f>
        <v>A</v>
      </c>
      <c r="Q14" s="163">
        <f>Q13+1</f>
        <v>37</v>
      </c>
      <c r="R14" s="161" t="s">
        <v>985</v>
      </c>
      <c r="S14" s="162" t="str">
        <f>DENEME_v2!$E$100</f>
        <v>D</v>
      </c>
      <c r="T14" s="164">
        <f>T13+1</f>
        <v>2</v>
      </c>
      <c r="U14" s="161" t="s">
        <v>985</v>
      </c>
      <c r="V14" s="162" t="str">
        <f>DENEME_v2!$E$105</f>
        <v>C</v>
      </c>
      <c r="W14" s="163">
        <f>W13+1</f>
        <v>9</v>
      </c>
      <c r="X14" s="161" t="s">
        <v>985</v>
      </c>
      <c r="Y14" s="162" t="str">
        <f>DENEME_v2!$E$112</f>
        <v>B</v>
      </c>
      <c r="Z14" s="163">
        <f>Z13+1</f>
        <v>16</v>
      </c>
      <c r="AA14" s="161" t="s">
        <v>985</v>
      </c>
      <c r="AB14" s="165" t="str">
        <f>DENEME_v2!$E$119</f>
        <v>B</v>
      </c>
      <c r="AC14" s="164"/>
      <c r="AD14" s="161"/>
      <c r="AE14" s="175"/>
    </row>
    <row r="15" spans="2:31" ht="18" customHeight="1" x14ac:dyDescent="0.25">
      <c r="B15" s="160">
        <f t="shared" ref="B15:B19" si="9">B14+1</f>
        <v>3</v>
      </c>
      <c r="C15" s="161" t="s">
        <v>985</v>
      </c>
      <c r="D15" s="162" t="str">
        <f>DENEME_v2!$E$66</f>
        <v>A</v>
      </c>
      <c r="E15" s="163">
        <f t="shared" ref="E15:E19" si="10">E14+1</f>
        <v>10</v>
      </c>
      <c r="F15" s="161" t="s">
        <v>985</v>
      </c>
      <c r="G15" s="162" t="str">
        <f>DENEME_v2!$E$73</f>
        <v>D</v>
      </c>
      <c r="H15" s="163">
        <f t="shared" ref="H15:H19" si="11">H14+1</f>
        <v>17</v>
      </c>
      <c r="I15" s="161" t="s">
        <v>985</v>
      </c>
      <c r="J15" s="162" t="str">
        <f>DENEME_v2!$E$80</f>
        <v>C</v>
      </c>
      <c r="K15" s="163">
        <f t="shared" ref="K15:K19" si="12">K14+1</f>
        <v>24</v>
      </c>
      <c r="L15" s="161" t="s">
        <v>985</v>
      </c>
      <c r="M15" s="162" t="str">
        <f>DENEME_v2!$E$87</f>
        <v>B</v>
      </c>
      <c r="N15" s="163">
        <f t="shared" ref="N15:N19" si="13">N14+1</f>
        <v>31</v>
      </c>
      <c r="O15" s="161" t="s">
        <v>985</v>
      </c>
      <c r="P15" s="162" t="str">
        <f>DENEME_v2!$E$94</f>
        <v>B</v>
      </c>
      <c r="Q15" s="163">
        <f t="shared" ref="Q15:Q17" si="14">Q14+1</f>
        <v>38</v>
      </c>
      <c r="R15" s="161" t="s">
        <v>985</v>
      </c>
      <c r="S15" s="162" t="str">
        <f>DENEME_v2!$E$101</f>
        <v>D</v>
      </c>
      <c r="T15" s="164">
        <f t="shared" ref="T15:T19" si="15">T14+1</f>
        <v>3</v>
      </c>
      <c r="U15" s="161" t="s">
        <v>985</v>
      </c>
      <c r="V15" s="162" t="str">
        <f>DENEME_v2!$E$106</f>
        <v>A</v>
      </c>
      <c r="W15" s="163">
        <f t="shared" ref="W15:W19" si="16">W14+1</f>
        <v>10</v>
      </c>
      <c r="X15" s="161" t="s">
        <v>985</v>
      </c>
      <c r="Y15" s="162" t="str">
        <f>DENEME_v2!$E$113</f>
        <v>D</v>
      </c>
      <c r="Z15" s="163">
        <f t="shared" ref="Z15:Z18" si="17">Z14+1</f>
        <v>17</v>
      </c>
      <c r="AA15" s="161" t="s">
        <v>985</v>
      </c>
      <c r="AB15" s="165" t="str">
        <f>DENEME_v2!$E$120</f>
        <v>E</v>
      </c>
      <c r="AC15" s="164"/>
      <c r="AD15" s="161"/>
      <c r="AE15" s="175"/>
    </row>
    <row r="16" spans="2:31" ht="18" customHeight="1" x14ac:dyDescent="0.25">
      <c r="B16" s="160">
        <f t="shared" si="9"/>
        <v>4</v>
      </c>
      <c r="C16" s="161" t="s">
        <v>985</v>
      </c>
      <c r="D16" s="162" t="str">
        <f>DENEME_v2!$E$67</f>
        <v>D</v>
      </c>
      <c r="E16" s="163">
        <f t="shared" si="10"/>
        <v>11</v>
      </c>
      <c r="F16" s="161" t="s">
        <v>985</v>
      </c>
      <c r="G16" s="162" t="str">
        <f>DENEME_v2!$E$74</f>
        <v>E</v>
      </c>
      <c r="H16" s="163">
        <f t="shared" si="11"/>
        <v>18</v>
      </c>
      <c r="I16" s="161" t="s">
        <v>985</v>
      </c>
      <c r="J16" s="162" t="str">
        <f>DENEME_v2!$E$81</f>
        <v>B</v>
      </c>
      <c r="K16" s="163">
        <f t="shared" si="12"/>
        <v>25</v>
      </c>
      <c r="L16" s="161" t="s">
        <v>985</v>
      </c>
      <c r="M16" s="162" t="str">
        <f>DENEME_v2!$E$88</f>
        <v>A</v>
      </c>
      <c r="N16" s="163">
        <f t="shared" si="13"/>
        <v>32</v>
      </c>
      <c r="O16" s="161" t="s">
        <v>985</v>
      </c>
      <c r="P16" s="162" t="str">
        <f>DENEME_v2!$E$95</f>
        <v>A</v>
      </c>
      <c r="Q16" s="163">
        <f t="shared" si="14"/>
        <v>39</v>
      </c>
      <c r="R16" s="161" t="s">
        <v>985</v>
      </c>
      <c r="S16" s="162" t="str">
        <f>DENEME_v2!$E$102</f>
        <v>B</v>
      </c>
      <c r="T16" s="164">
        <f t="shared" si="15"/>
        <v>4</v>
      </c>
      <c r="U16" s="161" t="s">
        <v>985</v>
      </c>
      <c r="V16" s="162" t="str">
        <f>DENEME_v2!$E$107</f>
        <v>A</v>
      </c>
      <c r="W16" s="163">
        <f t="shared" si="16"/>
        <v>11</v>
      </c>
      <c r="X16" s="161" t="s">
        <v>985</v>
      </c>
      <c r="Y16" s="162" t="str">
        <f>DENEME_v2!$E$114</f>
        <v>C</v>
      </c>
      <c r="Z16" s="163">
        <f t="shared" si="17"/>
        <v>18</v>
      </c>
      <c r="AA16" s="161" t="s">
        <v>985</v>
      </c>
      <c r="AB16" s="165" t="str">
        <f>DENEME_v2!$E$121</f>
        <v>C</v>
      </c>
      <c r="AC16" s="164"/>
      <c r="AD16" s="161"/>
      <c r="AE16" s="175"/>
    </row>
    <row r="17" spans="2:32" ht="18" customHeight="1" x14ac:dyDescent="0.25">
      <c r="B17" s="160">
        <f t="shared" si="9"/>
        <v>5</v>
      </c>
      <c r="C17" s="161" t="s">
        <v>985</v>
      </c>
      <c r="D17" s="162" t="str">
        <f>DENEME_v2!$E$68</f>
        <v>B</v>
      </c>
      <c r="E17" s="163">
        <f t="shared" si="10"/>
        <v>12</v>
      </c>
      <c r="F17" s="161" t="s">
        <v>985</v>
      </c>
      <c r="G17" s="162" t="str">
        <f>DENEME_v2!$E$75</f>
        <v>C</v>
      </c>
      <c r="H17" s="163">
        <f t="shared" si="11"/>
        <v>19</v>
      </c>
      <c r="I17" s="161" t="s">
        <v>985</v>
      </c>
      <c r="J17" s="162" t="str">
        <f>DENEME_v2!$E$82</f>
        <v>D</v>
      </c>
      <c r="K17" s="163">
        <f t="shared" si="12"/>
        <v>26</v>
      </c>
      <c r="L17" s="161" t="s">
        <v>985</v>
      </c>
      <c r="M17" s="162" t="str">
        <f>DENEME_v2!$E$89</f>
        <v>C</v>
      </c>
      <c r="N17" s="163">
        <f t="shared" si="13"/>
        <v>33</v>
      </c>
      <c r="O17" s="161" t="s">
        <v>985</v>
      </c>
      <c r="P17" s="162" t="str">
        <f>DENEME_v2!$E$96</f>
        <v>C</v>
      </c>
      <c r="Q17" s="163">
        <f t="shared" si="14"/>
        <v>40</v>
      </c>
      <c r="R17" s="161" t="s">
        <v>985</v>
      </c>
      <c r="S17" s="162" t="str">
        <f>DENEME_v2!$E$103</f>
        <v>E</v>
      </c>
      <c r="T17" s="164">
        <f t="shared" si="15"/>
        <v>5</v>
      </c>
      <c r="U17" s="161" t="s">
        <v>985</v>
      </c>
      <c r="V17" s="162" t="str">
        <f>DENEME_v2!$E$108</f>
        <v>E</v>
      </c>
      <c r="W17" s="163">
        <f t="shared" si="16"/>
        <v>12</v>
      </c>
      <c r="X17" s="161" t="s">
        <v>985</v>
      </c>
      <c r="Y17" s="162" t="str">
        <f>DENEME_v2!$E$115</f>
        <v>D</v>
      </c>
      <c r="Z17" s="163">
        <f t="shared" si="17"/>
        <v>19</v>
      </c>
      <c r="AA17" s="161" t="s">
        <v>985</v>
      </c>
      <c r="AB17" s="165" t="str">
        <f>DENEME_v2!$E$122</f>
        <v>D</v>
      </c>
      <c r="AC17" s="164"/>
      <c r="AD17" s="161"/>
      <c r="AE17" s="175"/>
    </row>
    <row r="18" spans="2:32" ht="18" customHeight="1" x14ac:dyDescent="0.25">
      <c r="B18" s="160">
        <f t="shared" si="9"/>
        <v>6</v>
      </c>
      <c r="C18" s="161" t="s">
        <v>985</v>
      </c>
      <c r="D18" s="162" t="str">
        <f>DENEME_v2!$E$69</f>
        <v>C</v>
      </c>
      <c r="E18" s="163">
        <f t="shared" si="10"/>
        <v>13</v>
      </c>
      <c r="F18" s="161" t="s">
        <v>985</v>
      </c>
      <c r="G18" s="162" t="str">
        <f>DENEME_v2!$E$76</f>
        <v>C</v>
      </c>
      <c r="H18" s="163">
        <f t="shared" si="11"/>
        <v>20</v>
      </c>
      <c r="I18" s="161" t="s">
        <v>985</v>
      </c>
      <c r="J18" s="162" t="str">
        <f>DENEME_v2!$E$83</f>
        <v>A</v>
      </c>
      <c r="K18" s="163">
        <f t="shared" si="12"/>
        <v>27</v>
      </c>
      <c r="L18" s="161" t="s">
        <v>985</v>
      </c>
      <c r="M18" s="162" t="str">
        <f>DENEME_v2!$E$90</f>
        <v>E</v>
      </c>
      <c r="N18" s="163">
        <f t="shared" si="13"/>
        <v>34</v>
      </c>
      <c r="O18" s="161" t="s">
        <v>985</v>
      </c>
      <c r="P18" s="162" t="str">
        <f>DENEME_v2!$E$97</f>
        <v>C</v>
      </c>
      <c r="Q18" s="163"/>
      <c r="R18" s="161"/>
      <c r="S18" s="175"/>
      <c r="T18" s="164">
        <f t="shared" si="15"/>
        <v>6</v>
      </c>
      <c r="U18" s="161" t="s">
        <v>985</v>
      </c>
      <c r="V18" s="162" t="str">
        <f>DENEME_v2!$E$109</f>
        <v>D</v>
      </c>
      <c r="W18" s="163">
        <f t="shared" si="16"/>
        <v>13</v>
      </c>
      <c r="X18" s="161" t="s">
        <v>985</v>
      </c>
      <c r="Y18" s="162" t="str">
        <f>DENEME_v2!$E$116</f>
        <v>C</v>
      </c>
      <c r="Z18" s="163">
        <f t="shared" si="17"/>
        <v>20</v>
      </c>
      <c r="AA18" s="161" t="s">
        <v>985</v>
      </c>
      <c r="AB18" s="165" t="str">
        <f>DENEME_v2!$E$123</f>
        <v>C</v>
      </c>
      <c r="AC18" s="164"/>
      <c r="AD18" s="161"/>
      <c r="AE18" s="175"/>
    </row>
    <row r="19" spans="2:32" ht="18" customHeight="1" x14ac:dyDescent="0.25">
      <c r="B19" s="166">
        <f t="shared" si="9"/>
        <v>7</v>
      </c>
      <c r="C19" s="167" t="s">
        <v>985</v>
      </c>
      <c r="D19" s="168" t="str">
        <f>DENEME_v2!$E$70</f>
        <v>E</v>
      </c>
      <c r="E19" s="169">
        <f t="shared" si="10"/>
        <v>14</v>
      </c>
      <c r="F19" s="167" t="s">
        <v>985</v>
      </c>
      <c r="G19" s="168" t="str">
        <f>DENEME_v2!$E$77</f>
        <v>D</v>
      </c>
      <c r="H19" s="169">
        <f t="shared" si="11"/>
        <v>21</v>
      </c>
      <c r="I19" s="167" t="s">
        <v>985</v>
      </c>
      <c r="J19" s="168" t="str">
        <f>DENEME_v2!$E$84</f>
        <v>A</v>
      </c>
      <c r="K19" s="169">
        <f t="shared" si="12"/>
        <v>28</v>
      </c>
      <c r="L19" s="167" t="s">
        <v>985</v>
      </c>
      <c r="M19" s="168" t="str">
        <f>DENEME_v2!$E$91</f>
        <v>B</v>
      </c>
      <c r="N19" s="169">
        <f t="shared" si="13"/>
        <v>35</v>
      </c>
      <c r="O19" s="167" t="s">
        <v>985</v>
      </c>
      <c r="P19" s="168" t="str">
        <f>DENEME_v2!$E$98</f>
        <v>A</v>
      </c>
      <c r="Q19" s="169"/>
      <c r="R19" s="167"/>
      <c r="S19" s="176"/>
      <c r="T19" s="170">
        <f t="shared" si="15"/>
        <v>7</v>
      </c>
      <c r="U19" s="167" t="s">
        <v>985</v>
      </c>
      <c r="V19" s="168" t="str">
        <f>DENEME_v2!$E$110</f>
        <v>C</v>
      </c>
      <c r="W19" s="169">
        <f t="shared" si="16"/>
        <v>14</v>
      </c>
      <c r="X19" s="167" t="s">
        <v>985</v>
      </c>
      <c r="Y19" s="168" t="str">
        <f>DENEME_v2!$E$117</f>
        <v>E</v>
      </c>
      <c r="Z19" s="169"/>
      <c r="AA19" s="167"/>
      <c r="AB19" s="171"/>
      <c r="AC19" s="164"/>
      <c r="AD19" s="161"/>
      <c r="AE19" s="175"/>
    </row>
    <row r="22" spans="2:32" ht="27.95" customHeight="1" x14ac:dyDescent="0.25">
      <c r="B22" s="191" t="str">
        <f>CONCATENATE(DENEME_v2!$A$1,"  ",DENEME_v2!$C$1,"B  CEVAP ANAHTARI","  ",DENEME_v2!$G$1)</f>
        <v xml:space="preserve">2021-2022   VİP TYT (1. OTURUM) DENEME-7B  CEVAP ANAHTARI  </v>
      </c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3"/>
      <c r="AC22" s="177"/>
      <c r="AD22" s="177"/>
      <c r="AE22" s="177"/>
      <c r="AF22" s="179"/>
    </row>
    <row r="23" spans="2:32" x14ac:dyDescent="0.25">
      <c r="B23" s="197" t="s">
        <v>5</v>
      </c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4" t="s">
        <v>984</v>
      </c>
      <c r="U23" s="195"/>
      <c r="V23" s="195"/>
      <c r="W23" s="195"/>
      <c r="X23" s="195"/>
      <c r="Y23" s="195"/>
      <c r="Z23" s="195"/>
      <c r="AA23" s="195"/>
      <c r="AB23" s="196"/>
      <c r="AC23" s="180"/>
      <c r="AD23" s="180"/>
      <c r="AE23" s="180"/>
      <c r="AF23" s="179"/>
    </row>
    <row r="24" spans="2:32" ht="18" customHeight="1" x14ac:dyDescent="0.25">
      <c r="B24" s="160">
        <v>1</v>
      </c>
      <c r="C24" s="161" t="s">
        <v>985</v>
      </c>
      <c r="D24" s="162" t="str">
        <f>DENEME_v2!$M$4</f>
        <v>B</v>
      </c>
      <c r="E24" s="163">
        <f>B30+1</f>
        <v>8</v>
      </c>
      <c r="F24" s="161" t="s">
        <v>985</v>
      </c>
      <c r="G24" s="162" t="str">
        <f>DENEME_v2!$M$11</f>
        <v>A</v>
      </c>
      <c r="H24" s="163">
        <f>E30+1</f>
        <v>15</v>
      </c>
      <c r="I24" s="161" t="s">
        <v>985</v>
      </c>
      <c r="J24" s="162" t="str">
        <f>DENEME_v2!$M$18</f>
        <v>D</v>
      </c>
      <c r="K24" s="163">
        <f>H30+1</f>
        <v>22</v>
      </c>
      <c r="L24" s="161" t="s">
        <v>985</v>
      </c>
      <c r="M24" s="162" t="str">
        <f>DENEME_v2!$M$25</f>
        <v>C</v>
      </c>
      <c r="N24" s="163">
        <f>K30+1</f>
        <v>29</v>
      </c>
      <c r="O24" s="161" t="s">
        <v>985</v>
      </c>
      <c r="P24" s="162" t="str">
        <f>DENEME_v2!$M$32</f>
        <v>E</v>
      </c>
      <c r="Q24" s="163">
        <f>N30+1</f>
        <v>36</v>
      </c>
      <c r="R24" s="161" t="s">
        <v>985</v>
      </c>
      <c r="S24" s="162" t="str">
        <f>DENEME_v2!$M$39</f>
        <v>A</v>
      </c>
      <c r="T24" s="181">
        <v>1</v>
      </c>
      <c r="U24" s="182" t="s">
        <v>985</v>
      </c>
      <c r="V24" s="183" t="str">
        <f>DENEME_v2!$M$44</f>
        <v>C</v>
      </c>
      <c r="W24" s="184">
        <f>T30+1</f>
        <v>8</v>
      </c>
      <c r="X24" s="182" t="s">
        <v>985</v>
      </c>
      <c r="Y24" s="183" t="str">
        <f>DENEME_v2!$M$51</f>
        <v>A</v>
      </c>
      <c r="Z24" s="184">
        <f>W30+1</f>
        <v>15</v>
      </c>
      <c r="AA24" s="182" t="s">
        <v>985</v>
      </c>
      <c r="AB24" s="185" t="str">
        <f>DENEME_v2!$M$58</f>
        <v>A</v>
      </c>
      <c r="AC24" s="178"/>
      <c r="AD24" s="161"/>
      <c r="AE24" s="175"/>
      <c r="AF24" s="179"/>
    </row>
    <row r="25" spans="2:32" ht="18" customHeight="1" x14ac:dyDescent="0.25">
      <c r="B25" s="160">
        <f>B24+1</f>
        <v>2</v>
      </c>
      <c r="C25" s="161" t="s">
        <v>985</v>
      </c>
      <c r="D25" s="162" t="str">
        <f>DENEME_v2!$M$5</f>
        <v>D</v>
      </c>
      <c r="E25" s="163">
        <f>E24+1</f>
        <v>9</v>
      </c>
      <c r="F25" s="161" t="s">
        <v>985</v>
      </c>
      <c r="G25" s="162" t="str">
        <f>DENEME_v2!$M$12</f>
        <v>A</v>
      </c>
      <c r="H25" s="163">
        <f>H24+1</f>
        <v>16</v>
      </c>
      <c r="I25" s="161" t="s">
        <v>985</v>
      </c>
      <c r="J25" s="162" t="str">
        <f>DENEME_v2!$M$19</f>
        <v>D</v>
      </c>
      <c r="K25" s="163">
        <f>K24+1</f>
        <v>23</v>
      </c>
      <c r="L25" s="161" t="s">
        <v>985</v>
      </c>
      <c r="M25" s="162" t="str">
        <f>DENEME_v2!$M$26</f>
        <v>A</v>
      </c>
      <c r="N25" s="163">
        <f>N24+1</f>
        <v>30</v>
      </c>
      <c r="O25" s="161" t="s">
        <v>985</v>
      </c>
      <c r="P25" s="162" t="str">
        <f>DENEME_v2!$M$33</f>
        <v>A</v>
      </c>
      <c r="Q25" s="163">
        <f>Q24+1</f>
        <v>37</v>
      </c>
      <c r="R25" s="161" t="s">
        <v>985</v>
      </c>
      <c r="S25" s="162" t="str">
        <f>DENEME_v2!$M$40</f>
        <v>C</v>
      </c>
      <c r="T25" s="164">
        <f>T24+1</f>
        <v>2</v>
      </c>
      <c r="U25" s="161" t="s">
        <v>985</v>
      </c>
      <c r="V25" s="162" t="str">
        <f>DENEME_v2!$M$45</f>
        <v>B</v>
      </c>
      <c r="W25" s="163">
        <f>W24+1</f>
        <v>9</v>
      </c>
      <c r="X25" s="161" t="s">
        <v>985</v>
      </c>
      <c r="Y25" s="162" t="str">
        <f>DENEME_v2!$M$52</f>
        <v>D</v>
      </c>
      <c r="Z25" s="163">
        <f>Z24+1</f>
        <v>16</v>
      </c>
      <c r="AA25" s="161" t="s">
        <v>985</v>
      </c>
      <c r="AB25" s="165" t="str">
        <f>DENEME_v2!$M$59</f>
        <v>E</v>
      </c>
      <c r="AC25" s="178"/>
      <c r="AD25" s="161"/>
      <c r="AE25" s="175"/>
      <c r="AF25" s="179"/>
    </row>
    <row r="26" spans="2:32" ht="18" customHeight="1" x14ac:dyDescent="0.25">
      <c r="B26" s="160">
        <f t="shared" ref="B26:B30" si="18">B25+1</f>
        <v>3</v>
      </c>
      <c r="C26" s="161" t="s">
        <v>985</v>
      </c>
      <c r="D26" s="162" t="str">
        <f>DENEME_v2!$M$6</f>
        <v>B</v>
      </c>
      <c r="E26" s="163">
        <f t="shared" ref="E26:E30" si="19">E25+1</f>
        <v>10</v>
      </c>
      <c r="F26" s="161" t="s">
        <v>985</v>
      </c>
      <c r="G26" s="162" t="str">
        <f>DENEME_v2!$M$13</f>
        <v>B</v>
      </c>
      <c r="H26" s="163">
        <f t="shared" ref="H26:H30" si="20">H25+1</f>
        <v>17</v>
      </c>
      <c r="I26" s="161" t="s">
        <v>985</v>
      </c>
      <c r="J26" s="162" t="str">
        <f>DENEME_v2!$M$20</f>
        <v>B</v>
      </c>
      <c r="K26" s="163">
        <f t="shared" ref="K26:K30" si="21">K25+1</f>
        <v>24</v>
      </c>
      <c r="L26" s="161" t="s">
        <v>985</v>
      </c>
      <c r="M26" s="162" t="str">
        <f>DENEME_v2!$M$27</f>
        <v>E</v>
      </c>
      <c r="N26" s="163">
        <f t="shared" ref="N26:N30" si="22">N25+1</f>
        <v>31</v>
      </c>
      <c r="O26" s="161" t="s">
        <v>985</v>
      </c>
      <c r="P26" s="162" t="str">
        <f>DENEME_v2!$M$34</f>
        <v>C</v>
      </c>
      <c r="Q26" s="163">
        <f t="shared" ref="Q26:Q28" si="23">Q25+1</f>
        <v>38</v>
      </c>
      <c r="R26" s="161" t="s">
        <v>985</v>
      </c>
      <c r="S26" s="162" t="str">
        <f>DENEME_v2!$M$41</f>
        <v>D</v>
      </c>
      <c r="T26" s="164">
        <f t="shared" ref="T26:T30" si="24">T25+1</f>
        <v>3</v>
      </c>
      <c r="U26" s="161" t="s">
        <v>985</v>
      </c>
      <c r="V26" s="162" t="str">
        <f>DENEME_v2!$M$46</f>
        <v>D</v>
      </c>
      <c r="W26" s="163">
        <f t="shared" ref="W26:W30" si="25">W25+1</f>
        <v>10</v>
      </c>
      <c r="X26" s="161" t="s">
        <v>985</v>
      </c>
      <c r="Y26" s="162" t="str">
        <f>DENEME_v2!$M$53</f>
        <v>C</v>
      </c>
      <c r="Z26" s="163">
        <f t="shared" ref="Z26:Z29" si="26">Z25+1</f>
        <v>17</v>
      </c>
      <c r="AA26" s="161" t="s">
        <v>985</v>
      </c>
      <c r="AB26" s="165" t="str">
        <f>DENEME_v2!$M$60</f>
        <v>D</v>
      </c>
      <c r="AC26" s="178"/>
      <c r="AD26" s="161"/>
      <c r="AE26" s="175"/>
      <c r="AF26" s="179"/>
    </row>
    <row r="27" spans="2:32" ht="18" customHeight="1" x14ac:dyDescent="0.25">
      <c r="B27" s="160">
        <f t="shared" si="18"/>
        <v>4</v>
      </c>
      <c r="C27" s="161" t="s">
        <v>985</v>
      </c>
      <c r="D27" s="162" t="str">
        <f>DENEME_v2!$M$7</f>
        <v>D</v>
      </c>
      <c r="E27" s="163">
        <f t="shared" si="19"/>
        <v>11</v>
      </c>
      <c r="F27" s="161" t="s">
        <v>985</v>
      </c>
      <c r="G27" s="162" t="str">
        <f>DENEME_v2!$M$14</f>
        <v>C</v>
      </c>
      <c r="H27" s="163">
        <f t="shared" si="20"/>
        <v>18</v>
      </c>
      <c r="I27" s="161" t="s">
        <v>985</v>
      </c>
      <c r="J27" s="162" t="str">
        <f>DENEME_v2!$M$21</f>
        <v>D</v>
      </c>
      <c r="K27" s="163">
        <f t="shared" si="21"/>
        <v>25</v>
      </c>
      <c r="L27" s="161" t="s">
        <v>985</v>
      </c>
      <c r="M27" s="162" t="str">
        <f>DENEME_v2!$M$28</f>
        <v>D</v>
      </c>
      <c r="N27" s="163">
        <f t="shared" si="22"/>
        <v>32</v>
      </c>
      <c r="O27" s="161" t="s">
        <v>985</v>
      </c>
      <c r="P27" s="162" t="str">
        <f>DENEME_v2!$M$35</f>
        <v>B</v>
      </c>
      <c r="Q27" s="163">
        <f t="shared" si="23"/>
        <v>39</v>
      </c>
      <c r="R27" s="161" t="s">
        <v>985</v>
      </c>
      <c r="S27" s="162" t="str">
        <f>DENEME_v2!$M$42</f>
        <v>C</v>
      </c>
      <c r="T27" s="164">
        <f t="shared" si="24"/>
        <v>4</v>
      </c>
      <c r="U27" s="161" t="s">
        <v>985</v>
      </c>
      <c r="V27" s="162" t="str">
        <f>DENEME_v2!$M$47</f>
        <v>A</v>
      </c>
      <c r="W27" s="163">
        <f t="shared" si="25"/>
        <v>11</v>
      </c>
      <c r="X27" s="161" t="s">
        <v>985</v>
      </c>
      <c r="Y27" s="162" t="str">
        <f>DENEME_v2!$M$54</f>
        <v>C</v>
      </c>
      <c r="Z27" s="163">
        <f t="shared" si="26"/>
        <v>18</v>
      </c>
      <c r="AA27" s="161" t="s">
        <v>985</v>
      </c>
      <c r="AB27" s="165" t="str">
        <f>DENEME_v2!$M$61</f>
        <v>C</v>
      </c>
      <c r="AC27" s="178"/>
      <c r="AD27" s="161"/>
      <c r="AE27" s="175"/>
      <c r="AF27" s="179"/>
    </row>
    <row r="28" spans="2:32" ht="18" customHeight="1" x14ac:dyDescent="0.25">
      <c r="B28" s="160">
        <f t="shared" si="18"/>
        <v>5</v>
      </c>
      <c r="C28" s="161" t="s">
        <v>985</v>
      </c>
      <c r="D28" s="162" t="str">
        <f>DENEME_v2!$M$8</f>
        <v>D</v>
      </c>
      <c r="E28" s="163">
        <f t="shared" si="19"/>
        <v>12</v>
      </c>
      <c r="F28" s="161" t="s">
        <v>985</v>
      </c>
      <c r="G28" s="162" t="str">
        <f>DENEME_v2!$M$15</f>
        <v>E</v>
      </c>
      <c r="H28" s="163">
        <f t="shared" si="20"/>
        <v>19</v>
      </c>
      <c r="I28" s="161" t="s">
        <v>985</v>
      </c>
      <c r="J28" s="162" t="str">
        <f>DENEME_v2!$M$22</f>
        <v>A</v>
      </c>
      <c r="K28" s="163">
        <f t="shared" si="21"/>
        <v>26</v>
      </c>
      <c r="L28" s="161" t="s">
        <v>985</v>
      </c>
      <c r="M28" s="162" t="str">
        <f>DENEME_v2!$M$29</f>
        <v>B</v>
      </c>
      <c r="N28" s="163">
        <f t="shared" si="22"/>
        <v>33</v>
      </c>
      <c r="O28" s="161" t="s">
        <v>985</v>
      </c>
      <c r="P28" s="162" t="str">
        <f>DENEME_v2!$M$36</f>
        <v>E</v>
      </c>
      <c r="Q28" s="163">
        <f t="shared" si="23"/>
        <v>40</v>
      </c>
      <c r="R28" s="161" t="s">
        <v>985</v>
      </c>
      <c r="S28" s="162" t="str">
        <f>DENEME_v2!$M$43</f>
        <v>B</v>
      </c>
      <c r="T28" s="164">
        <f t="shared" si="24"/>
        <v>5</v>
      </c>
      <c r="U28" s="161" t="s">
        <v>985</v>
      </c>
      <c r="V28" s="162" t="str">
        <f>DENEME_v2!$M$48</f>
        <v>E</v>
      </c>
      <c r="W28" s="163">
        <f t="shared" si="25"/>
        <v>12</v>
      </c>
      <c r="X28" s="161" t="s">
        <v>985</v>
      </c>
      <c r="Y28" s="162" t="str">
        <f>DENEME_v2!$M$55</f>
        <v>D</v>
      </c>
      <c r="Z28" s="163">
        <f t="shared" si="26"/>
        <v>19</v>
      </c>
      <c r="AA28" s="161" t="s">
        <v>985</v>
      </c>
      <c r="AB28" s="165" t="str">
        <f>DENEME_v2!$M$62</f>
        <v>B</v>
      </c>
      <c r="AC28" s="178"/>
      <c r="AD28" s="161"/>
      <c r="AE28" s="175"/>
      <c r="AF28" s="179"/>
    </row>
    <row r="29" spans="2:32" ht="18" customHeight="1" x14ac:dyDescent="0.25">
      <c r="B29" s="160">
        <f t="shared" si="18"/>
        <v>6</v>
      </c>
      <c r="C29" s="161" t="s">
        <v>985</v>
      </c>
      <c r="D29" s="162" t="str">
        <f>DENEME_v2!$M$9</f>
        <v>E</v>
      </c>
      <c r="E29" s="163">
        <f t="shared" si="19"/>
        <v>13</v>
      </c>
      <c r="F29" s="161" t="s">
        <v>985</v>
      </c>
      <c r="G29" s="162" t="str">
        <f>DENEME_v2!$M$16</f>
        <v>C</v>
      </c>
      <c r="H29" s="163">
        <f t="shared" si="20"/>
        <v>20</v>
      </c>
      <c r="I29" s="161" t="s">
        <v>985</v>
      </c>
      <c r="J29" s="162" t="str">
        <f>DENEME_v2!$M$23</f>
        <v>C</v>
      </c>
      <c r="K29" s="163">
        <f t="shared" si="21"/>
        <v>27</v>
      </c>
      <c r="L29" s="161" t="s">
        <v>985</v>
      </c>
      <c r="M29" s="162" t="str">
        <f>DENEME_v2!$M$30</f>
        <v>B</v>
      </c>
      <c r="N29" s="163">
        <f t="shared" si="22"/>
        <v>34</v>
      </c>
      <c r="O29" s="161" t="s">
        <v>985</v>
      </c>
      <c r="P29" s="162" t="str">
        <f>DENEME_v2!$M$37</f>
        <v>E</v>
      </c>
      <c r="Q29" s="163"/>
      <c r="R29" s="161"/>
      <c r="S29" s="162"/>
      <c r="T29" s="164">
        <f t="shared" si="24"/>
        <v>6</v>
      </c>
      <c r="U29" s="161" t="s">
        <v>985</v>
      </c>
      <c r="V29" s="162" t="str">
        <f>DENEME_v2!$M$49</f>
        <v>E</v>
      </c>
      <c r="W29" s="163">
        <f t="shared" si="25"/>
        <v>13</v>
      </c>
      <c r="X29" s="161" t="s">
        <v>985</v>
      </c>
      <c r="Y29" s="162" t="str">
        <f>DENEME_v2!$M$56</f>
        <v>B</v>
      </c>
      <c r="Z29" s="163">
        <f t="shared" si="26"/>
        <v>20</v>
      </c>
      <c r="AA29" s="161" t="s">
        <v>985</v>
      </c>
      <c r="AB29" s="165" t="str">
        <f>DENEME_v2!$M$63</f>
        <v>A</v>
      </c>
      <c r="AC29" s="178"/>
      <c r="AD29" s="161"/>
      <c r="AE29" s="175"/>
      <c r="AF29" s="179"/>
    </row>
    <row r="30" spans="2:32" ht="18" customHeight="1" x14ac:dyDescent="0.25">
      <c r="B30" s="166">
        <f t="shared" si="18"/>
        <v>7</v>
      </c>
      <c r="C30" s="167" t="s">
        <v>985</v>
      </c>
      <c r="D30" s="168" t="str">
        <f>DENEME_v2!$M$10</f>
        <v>C</v>
      </c>
      <c r="E30" s="169">
        <f t="shared" si="19"/>
        <v>14</v>
      </c>
      <c r="F30" s="167" t="s">
        <v>985</v>
      </c>
      <c r="G30" s="168" t="str">
        <f>DENEME_v2!$M$17</f>
        <v>E</v>
      </c>
      <c r="H30" s="169">
        <f t="shared" si="20"/>
        <v>21</v>
      </c>
      <c r="I30" s="167" t="s">
        <v>985</v>
      </c>
      <c r="J30" s="168" t="str">
        <f>DENEME_v2!$M$24</f>
        <v>A</v>
      </c>
      <c r="K30" s="169">
        <f t="shared" si="21"/>
        <v>28</v>
      </c>
      <c r="L30" s="167" t="s">
        <v>985</v>
      </c>
      <c r="M30" s="168" t="str">
        <f>DENEME_v2!$M$31</f>
        <v>C</v>
      </c>
      <c r="N30" s="169">
        <f t="shared" si="22"/>
        <v>35</v>
      </c>
      <c r="O30" s="167" t="s">
        <v>985</v>
      </c>
      <c r="P30" s="168" t="str">
        <f>DENEME_v2!$M$38</f>
        <v>D</v>
      </c>
      <c r="Q30" s="169"/>
      <c r="R30" s="167"/>
      <c r="S30" s="168"/>
      <c r="T30" s="170">
        <f t="shared" si="24"/>
        <v>7</v>
      </c>
      <c r="U30" s="167" t="s">
        <v>985</v>
      </c>
      <c r="V30" s="168" t="str">
        <f>DENEME_v2!$M$50</f>
        <v>B</v>
      </c>
      <c r="W30" s="169">
        <f t="shared" si="25"/>
        <v>14</v>
      </c>
      <c r="X30" s="167" t="s">
        <v>985</v>
      </c>
      <c r="Y30" s="168" t="str">
        <f>DENEME_v2!$M$57</f>
        <v>D</v>
      </c>
      <c r="Z30" s="169"/>
      <c r="AA30" s="167"/>
      <c r="AB30" s="171"/>
      <c r="AC30" s="178"/>
      <c r="AD30" s="161"/>
      <c r="AE30" s="175"/>
      <c r="AF30" s="179"/>
    </row>
    <row r="31" spans="2:32" ht="11.25" customHeight="1" x14ac:dyDescent="0.25">
      <c r="AC31" s="179"/>
      <c r="AD31" s="78"/>
      <c r="AE31" s="179"/>
      <c r="AF31" s="179"/>
    </row>
    <row r="32" spans="2:32" x14ac:dyDescent="0.25">
      <c r="B32" s="197" t="s">
        <v>986</v>
      </c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7" t="s">
        <v>987</v>
      </c>
      <c r="U32" s="198"/>
      <c r="V32" s="198"/>
      <c r="W32" s="198"/>
      <c r="X32" s="198"/>
      <c r="Y32" s="198"/>
      <c r="Z32" s="198"/>
      <c r="AA32" s="198"/>
      <c r="AB32" s="199"/>
      <c r="AC32" s="174"/>
      <c r="AD32" s="116"/>
      <c r="AE32" s="116"/>
    </row>
    <row r="33" spans="2:31" ht="18" customHeight="1" x14ac:dyDescent="0.25">
      <c r="B33" s="160">
        <v>1</v>
      </c>
      <c r="C33" s="161" t="s">
        <v>985</v>
      </c>
      <c r="D33" s="162" t="str">
        <f>DENEME_v2!$M$64</f>
        <v>D</v>
      </c>
      <c r="E33" s="163">
        <f>B39+1</f>
        <v>8</v>
      </c>
      <c r="F33" s="161" t="s">
        <v>985</v>
      </c>
      <c r="G33" s="162" t="str">
        <f>DENEME_v2!$M$71</f>
        <v>B</v>
      </c>
      <c r="H33" s="163">
        <f>E39+1</f>
        <v>15</v>
      </c>
      <c r="I33" s="161" t="s">
        <v>985</v>
      </c>
      <c r="J33" s="162" t="str">
        <f>DENEME_v2!$M$78</f>
        <v>D</v>
      </c>
      <c r="K33" s="163">
        <f>H39+1</f>
        <v>22</v>
      </c>
      <c r="L33" s="161" t="s">
        <v>985</v>
      </c>
      <c r="M33" s="162" t="str">
        <f>DENEME_v2!$M$85</f>
        <v>E</v>
      </c>
      <c r="N33" s="163">
        <f>K39+1</f>
        <v>29</v>
      </c>
      <c r="O33" s="161" t="s">
        <v>985</v>
      </c>
      <c r="P33" s="162" t="str">
        <f>DENEME_v2!$M$92</f>
        <v>A</v>
      </c>
      <c r="Q33" s="163">
        <f>N39+1</f>
        <v>36</v>
      </c>
      <c r="R33" s="161" t="s">
        <v>985</v>
      </c>
      <c r="S33" s="162" t="str">
        <f>DENEME_v2!$M$99</f>
        <v>C</v>
      </c>
      <c r="T33" s="164">
        <v>1</v>
      </c>
      <c r="U33" s="161" t="s">
        <v>985</v>
      </c>
      <c r="V33" s="162" t="str">
        <f>DENEME_v2!$M$104</f>
        <v>A</v>
      </c>
      <c r="W33" s="163">
        <f>T39+1</f>
        <v>8</v>
      </c>
      <c r="X33" s="161" t="s">
        <v>985</v>
      </c>
      <c r="Y33" s="162" t="str">
        <f>DENEME_v2!$M$111</f>
        <v>D</v>
      </c>
      <c r="Z33" s="163">
        <f>W39+1</f>
        <v>15</v>
      </c>
      <c r="AA33" s="161" t="s">
        <v>985</v>
      </c>
      <c r="AB33" s="165" t="str">
        <f>DENEME_v2!$M$118</f>
        <v>C</v>
      </c>
      <c r="AC33" s="164"/>
      <c r="AD33" s="161"/>
      <c r="AE33" s="175"/>
    </row>
    <row r="34" spans="2:31" ht="18" customHeight="1" x14ac:dyDescent="0.25">
      <c r="B34" s="160">
        <f>B33+1</f>
        <v>2</v>
      </c>
      <c r="C34" s="161" t="s">
        <v>985</v>
      </c>
      <c r="D34" s="162" t="str">
        <f>DENEME_v2!$M$65</f>
        <v>A</v>
      </c>
      <c r="E34" s="163">
        <f>E33+1</f>
        <v>9</v>
      </c>
      <c r="F34" s="161" t="s">
        <v>985</v>
      </c>
      <c r="G34" s="162" t="str">
        <f>DENEME_v2!$M$72</f>
        <v>C</v>
      </c>
      <c r="H34" s="163">
        <f>H33+1</f>
        <v>16</v>
      </c>
      <c r="I34" s="161" t="s">
        <v>985</v>
      </c>
      <c r="J34" s="162" t="str">
        <f>DENEME_v2!$M$79</f>
        <v>C</v>
      </c>
      <c r="K34" s="163">
        <f>K33+1</f>
        <v>23</v>
      </c>
      <c r="L34" s="161" t="s">
        <v>985</v>
      </c>
      <c r="M34" s="162" t="str">
        <f>DENEME_v2!$M$86</f>
        <v>A</v>
      </c>
      <c r="N34" s="163">
        <f>N33+1</f>
        <v>30</v>
      </c>
      <c r="O34" s="161" t="s">
        <v>985</v>
      </c>
      <c r="P34" s="162" t="str">
        <f>DENEME_v2!$M$93</f>
        <v>E</v>
      </c>
      <c r="Q34" s="163">
        <f>Q33+1</f>
        <v>37</v>
      </c>
      <c r="R34" s="161" t="s">
        <v>985</v>
      </c>
      <c r="S34" s="162" t="str">
        <f>DENEME_v2!$M$100</f>
        <v>E</v>
      </c>
      <c r="T34" s="164">
        <f>T33+1</f>
        <v>2</v>
      </c>
      <c r="U34" s="161" t="s">
        <v>985</v>
      </c>
      <c r="V34" s="162" t="str">
        <f>DENEME_v2!$M$105</f>
        <v>A</v>
      </c>
      <c r="W34" s="163">
        <f>W33+1</f>
        <v>9</v>
      </c>
      <c r="X34" s="161" t="s">
        <v>985</v>
      </c>
      <c r="Y34" s="162" t="str">
        <f>DENEME_v2!$M$112</f>
        <v>D</v>
      </c>
      <c r="Z34" s="163">
        <f>Z33+1</f>
        <v>16</v>
      </c>
      <c r="AA34" s="161" t="s">
        <v>985</v>
      </c>
      <c r="AB34" s="165" t="str">
        <f>DENEME_v2!$M$119</f>
        <v>D</v>
      </c>
      <c r="AC34" s="164"/>
      <c r="AD34" s="161"/>
      <c r="AE34" s="175"/>
    </row>
    <row r="35" spans="2:31" ht="18" customHeight="1" x14ac:dyDescent="0.25">
      <c r="B35" s="160">
        <f t="shared" ref="B35:B39" si="27">B34+1</f>
        <v>3</v>
      </c>
      <c r="C35" s="161" t="s">
        <v>985</v>
      </c>
      <c r="D35" s="162" t="str">
        <f>DENEME_v2!$M$66</f>
        <v>D</v>
      </c>
      <c r="E35" s="163">
        <f t="shared" ref="E35:E39" si="28">E34+1</f>
        <v>10</v>
      </c>
      <c r="F35" s="161" t="s">
        <v>985</v>
      </c>
      <c r="G35" s="162" t="str">
        <f>DENEME_v2!$M$73</f>
        <v>E</v>
      </c>
      <c r="H35" s="163">
        <f t="shared" ref="H35:H39" si="29">H34+1</f>
        <v>17</v>
      </c>
      <c r="I35" s="161" t="s">
        <v>985</v>
      </c>
      <c r="J35" s="162" t="str">
        <f>DENEME_v2!$M$80</f>
        <v>A</v>
      </c>
      <c r="K35" s="163">
        <f t="shared" ref="K35:K39" si="30">K34+1</f>
        <v>24</v>
      </c>
      <c r="L35" s="161" t="s">
        <v>985</v>
      </c>
      <c r="M35" s="162" t="str">
        <f>DENEME_v2!$M$87</f>
        <v>B</v>
      </c>
      <c r="N35" s="163">
        <f t="shared" ref="N35:N39" si="31">N34+1</f>
        <v>31</v>
      </c>
      <c r="O35" s="161" t="s">
        <v>985</v>
      </c>
      <c r="P35" s="162" t="str">
        <f>DENEME_v2!$M$94</f>
        <v>E</v>
      </c>
      <c r="Q35" s="163">
        <f t="shared" ref="Q35:Q37" si="32">Q34+1</f>
        <v>38</v>
      </c>
      <c r="R35" s="161" t="s">
        <v>985</v>
      </c>
      <c r="S35" s="162" t="str">
        <f>DENEME_v2!$M$101</f>
        <v>B</v>
      </c>
      <c r="T35" s="164">
        <f t="shared" ref="T35:T39" si="33">T34+1</f>
        <v>3</v>
      </c>
      <c r="U35" s="161" t="s">
        <v>985</v>
      </c>
      <c r="V35" s="162" t="str">
        <f>DENEME_v2!$M$106</f>
        <v>C</v>
      </c>
      <c r="W35" s="163">
        <f t="shared" ref="W35:W39" si="34">W34+1</f>
        <v>10</v>
      </c>
      <c r="X35" s="161" t="s">
        <v>985</v>
      </c>
      <c r="Y35" s="162" t="str">
        <f>DENEME_v2!$M$113</f>
        <v>C</v>
      </c>
      <c r="Z35" s="163">
        <f t="shared" ref="Z35:Z38" si="35">Z34+1</f>
        <v>17</v>
      </c>
      <c r="AA35" s="161" t="s">
        <v>985</v>
      </c>
      <c r="AB35" s="165" t="str">
        <f>DENEME_v2!$M$120</f>
        <v>B</v>
      </c>
      <c r="AC35" s="164"/>
      <c r="AD35" s="161"/>
      <c r="AE35" s="175"/>
    </row>
    <row r="36" spans="2:31" ht="18" customHeight="1" x14ac:dyDescent="0.25">
      <c r="B36" s="160">
        <f t="shared" si="27"/>
        <v>4</v>
      </c>
      <c r="C36" s="161" t="s">
        <v>985</v>
      </c>
      <c r="D36" s="162" t="str">
        <f>DENEME_v2!$M$67</f>
        <v>B</v>
      </c>
      <c r="E36" s="163">
        <f t="shared" si="28"/>
        <v>11</v>
      </c>
      <c r="F36" s="161" t="s">
        <v>985</v>
      </c>
      <c r="G36" s="162" t="str">
        <f>DENEME_v2!$M$74</f>
        <v>D</v>
      </c>
      <c r="H36" s="163">
        <f t="shared" si="29"/>
        <v>18</v>
      </c>
      <c r="I36" s="161" t="s">
        <v>985</v>
      </c>
      <c r="J36" s="162" t="str">
        <f>DENEME_v2!$M$81</f>
        <v>D</v>
      </c>
      <c r="K36" s="163">
        <f t="shared" si="30"/>
        <v>25</v>
      </c>
      <c r="L36" s="161" t="s">
        <v>985</v>
      </c>
      <c r="M36" s="162" t="str">
        <f>DENEME_v2!$M$88</f>
        <v>C</v>
      </c>
      <c r="N36" s="163">
        <f t="shared" si="31"/>
        <v>32</v>
      </c>
      <c r="O36" s="161" t="s">
        <v>985</v>
      </c>
      <c r="P36" s="162" t="str">
        <f>DENEME_v2!$M$95</f>
        <v>A</v>
      </c>
      <c r="Q36" s="163">
        <f t="shared" si="32"/>
        <v>39</v>
      </c>
      <c r="R36" s="161" t="s">
        <v>985</v>
      </c>
      <c r="S36" s="162" t="str">
        <f>DENEME_v2!$M$102</f>
        <v>D</v>
      </c>
      <c r="T36" s="164">
        <f t="shared" si="33"/>
        <v>4</v>
      </c>
      <c r="U36" s="161" t="s">
        <v>985</v>
      </c>
      <c r="V36" s="162" t="str">
        <f>DENEME_v2!$M$107</f>
        <v>B</v>
      </c>
      <c r="W36" s="163">
        <f t="shared" si="34"/>
        <v>11</v>
      </c>
      <c r="X36" s="161" t="s">
        <v>985</v>
      </c>
      <c r="Y36" s="162" t="str">
        <f>DENEME_v2!$M$114</f>
        <v>A</v>
      </c>
      <c r="Z36" s="163">
        <f t="shared" si="35"/>
        <v>18</v>
      </c>
      <c r="AA36" s="161" t="s">
        <v>985</v>
      </c>
      <c r="AB36" s="165" t="str">
        <f>DENEME_v2!$M$121</f>
        <v>A</v>
      </c>
      <c r="AC36" s="164"/>
      <c r="AD36" s="161"/>
      <c r="AE36" s="175"/>
    </row>
    <row r="37" spans="2:31" ht="18" customHeight="1" x14ac:dyDescent="0.25">
      <c r="B37" s="160">
        <f t="shared" si="27"/>
        <v>5</v>
      </c>
      <c r="C37" s="161" t="s">
        <v>985</v>
      </c>
      <c r="D37" s="162" t="str">
        <f>DENEME_v2!$M$68</f>
        <v>A</v>
      </c>
      <c r="E37" s="163">
        <f t="shared" si="28"/>
        <v>12</v>
      </c>
      <c r="F37" s="161" t="s">
        <v>985</v>
      </c>
      <c r="G37" s="162" t="str">
        <f>DENEME_v2!$M$75</f>
        <v>C</v>
      </c>
      <c r="H37" s="163">
        <f t="shared" si="29"/>
        <v>19</v>
      </c>
      <c r="I37" s="161" t="s">
        <v>985</v>
      </c>
      <c r="J37" s="162" t="str">
        <f>DENEME_v2!$M$82</f>
        <v>B</v>
      </c>
      <c r="K37" s="163">
        <f t="shared" si="30"/>
        <v>26</v>
      </c>
      <c r="L37" s="161" t="s">
        <v>985</v>
      </c>
      <c r="M37" s="162" t="str">
        <f>DENEME_v2!$M$89</f>
        <v>E</v>
      </c>
      <c r="N37" s="163">
        <f t="shared" si="31"/>
        <v>33</v>
      </c>
      <c r="O37" s="161" t="s">
        <v>985</v>
      </c>
      <c r="P37" s="162" t="str">
        <f>DENEME_v2!$M$96</f>
        <v>A</v>
      </c>
      <c r="Q37" s="163">
        <f t="shared" si="32"/>
        <v>40</v>
      </c>
      <c r="R37" s="161" t="s">
        <v>985</v>
      </c>
      <c r="S37" s="162" t="str">
        <f>DENEME_v2!$M$103</f>
        <v>D</v>
      </c>
      <c r="T37" s="164">
        <f t="shared" si="33"/>
        <v>5</v>
      </c>
      <c r="U37" s="161" t="s">
        <v>985</v>
      </c>
      <c r="V37" s="162" t="str">
        <f>DENEME_v2!$M$108</f>
        <v>D</v>
      </c>
      <c r="W37" s="163">
        <f t="shared" si="34"/>
        <v>12</v>
      </c>
      <c r="X37" s="161" t="s">
        <v>985</v>
      </c>
      <c r="Y37" s="162" t="str">
        <f>DENEME_v2!$M$115</f>
        <v>B</v>
      </c>
      <c r="Z37" s="163">
        <f t="shared" si="35"/>
        <v>19</v>
      </c>
      <c r="AA37" s="161" t="s">
        <v>985</v>
      </c>
      <c r="AB37" s="165" t="str">
        <f>DENEME_v2!$M$122</f>
        <v>C</v>
      </c>
      <c r="AC37" s="164"/>
      <c r="AD37" s="161"/>
      <c r="AE37" s="175"/>
    </row>
    <row r="38" spans="2:31" ht="18" customHeight="1" x14ac:dyDescent="0.25">
      <c r="B38" s="160">
        <f t="shared" si="27"/>
        <v>6</v>
      </c>
      <c r="C38" s="161" t="s">
        <v>985</v>
      </c>
      <c r="D38" s="162" t="str">
        <f>DENEME_v2!$M$69</f>
        <v>E</v>
      </c>
      <c r="E38" s="163">
        <f t="shared" si="28"/>
        <v>13</v>
      </c>
      <c r="F38" s="161" t="s">
        <v>985</v>
      </c>
      <c r="G38" s="162" t="str">
        <f>DENEME_v2!$M$76</f>
        <v>C</v>
      </c>
      <c r="H38" s="163">
        <f t="shared" si="29"/>
        <v>20</v>
      </c>
      <c r="I38" s="161" t="s">
        <v>985</v>
      </c>
      <c r="J38" s="162" t="str">
        <f>DENEME_v2!$M$83</f>
        <v>C</v>
      </c>
      <c r="K38" s="163">
        <f t="shared" si="30"/>
        <v>27</v>
      </c>
      <c r="L38" s="161" t="s">
        <v>985</v>
      </c>
      <c r="M38" s="162" t="str">
        <f>DENEME_v2!$M$90</f>
        <v>A</v>
      </c>
      <c r="N38" s="163">
        <f t="shared" si="31"/>
        <v>34</v>
      </c>
      <c r="O38" s="161" t="s">
        <v>985</v>
      </c>
      <c r="P38" s="162" t="str">
        <f>DENEME_v2!$M$97</f>
        <v>B</v>
      </c>
      <c r="Q38" s="163"/>
      <c r="R38" s="161"/>
      <c r="S38" s="175"/>
      <c r="T38" s="164">
        <f t="shared" si="33"/>
        <v>6</v>
      </c>
      <c r="U38" s="161" t="s">
        <v>985</v>
      </c>
      <c r="V38" s="162" t="str">
        <f>DENEME_v2!$M$109</f>
        <v>E</v>
      </c>
      <c r="W38" s="163">
        <f t="shared" si="34"/>
        <v>13</v>
      </c>
      <c r="X38" s="161" t="s">
        <v>985</v>
      </c>
      <c r="Y38" s="162" t="str">
        <f>DENEME_v2!$M$116</f>
        <v>E</v>
      </c>
      <c r="Z38" s="163">
        <f t="shared" si="35"/>
        <v>20</v>
      </c>
      <c r="AA38" s="161" t="s">
        <v>985</v>
      </c>
      <c r="AB38" s="165" t="str">
        <f>DENEME_v2!$M$123</f>
        <v>E</v>
      </c>
      <c r="AC38" s="164"/>
      <c r="AD38" s="161"/>
      <c r="AE38" s="175"/>
    </row>
    <row r="39" spans="2:31" ht="18" customHeight="1" x14ac:dyDescent="0.25">
      <c r="B39" s="166">
        <f t="shared" si="27"/>
        <v>7</v>
      </c>
      <c r="C39" s="167" t="s">
        <v>985</v>
      </c>
      <c r="D39" s="168" t="str">
        <f>DENEME_v2!$M$70</f>
        <v>C</v>
      </c>
      <c r="E39" s="169">
        <f t="shared" si="28"/>
        <v>14</v>
      </c>
      <c r="F39" s="167" t="s">
        <v>985</v>
      </c>
      <c r="G39" s="168" t="str">
        <f>DENEME_v2!$M$77</f>
        <v>B</v>
      </c>
      <c r="H39" s="169">
        <f t="shared" si="29"/>
        <v>21</v>
      </c>
      <c r="I39" s="167" t="s">
        <v>985</v>
      </c>
      <c r="J39" s="168" t="str">
        <f>DENEME_v2!$M$84</f>
        <v>E</v>
      </c>
      <c r="K39" s="169">
        <f t="shared" si="30"/>
        <v>28</v>
      </c>
      <c r="L39" s="167" t="s">
        <v>985</v>
      </c>
      <c r="M39" s="168" t="str">
        <f>DENEME_v2!$M$91</f>
        <v>B</v>
      </c>
      <c r="N39" s="169">
        <f t="shared" si="31"/>
        <v>35</v>
      </c>
      <c r="O39" s="167" t="s">
        <v>985</v>
      </c>
      <c r="P39" s="168" t="str">
        <f>DENEME_v2!$M$98</f>
        <v>C</v>
      </c>
      <c r="Q39" s="169"/>
      <c r="R39" s="167"/>
      <c r="S39" s="176"/>
      <c r="T39" s="170">
        <f t="shared" si="33"/>
        <v>7</v>
      </c>
      <c r="U39" s="167" t="s">
        <v>985</v>
      </c>
      <c r="V39" s="168" t="str">
        <f>DENEME_v2!$M$110</f>
        <v>C</v>
      </c>
      <c r="W39" s="169">
        <f t="shared" si="34"/>
        <v>14</v>
      </c>
      <c r="X39" s="167" t="s">
        <v>985</v>
      </c>
      <c r="Y39" s="168" t="str">
        <f>DENEME_v2!$M$117</f>
        <v>C</v>
      </c>
      <c r="Z39" s="169"/>
      <c r="AA39" s="167"/>
      <c r="AB39" s="171"/>
      <c r="AC39" s="164"/>
      <c r="AD39" s="161"/>
      <c r="AE39" s="175"/>
    </row>
  </sheetData>
  <mergeCells count="10">
    <mergeCell ref="B2:AB2"/>
    <mergeCell ref="B22:AB22"/>
    <mergeCell ref="T23:AB23"/>
    <mergeCell ref="B23:S23"/>
    <mergeCell ref="B32:S32"/>
    <mergeCell ref="T32:AB32"/>
    <mergeCell ref="B3:S3"/>
    <mergeCell ref="B12:S12"/>
    <mergeCell ref="T12:AB12"/>
    <mergeCell ref="T3:AB3"/>
  </mergeCells>
  <pageMargins left="0.70866141732283472" right="0.70866141732283472" top="0.35433070866141736" bottom="0.35433070866141736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70"/>
  <sheetViews>
    <sheetView showZeros="0" tabSelected="1" zoomScale="115" zoomScaleNormal="115"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AF23" sqref="AF23"/>
    </sheetView>
  </sheetViews>
  <sheetFormatPr defaultColWidth="8.85546875" defaultRowHeight="15" x14ac:dyDescent="0.25"/>
  <cols>
    <col min="1" max="1" width="7.42578125" style="57" customWidth="1"/>
    <col min="2" max="2" width="4.7109375" style="1" hidden="1" customWidth="1"/>
    <col min="3" max="3" width="4.7109375" style="1" customWidth="1"/>
    <col min="4" max="4" width="6.7109375" style="58" customWidth="1"/>
    <col min="5" max="5" width="9.7109375" style="1" customWidth="1"/>
    <col min="6" max="6" width="14.7109375" style="1" customWidth="1"/>
    <col min="7" max="8" width="9.140625" style="57"/>
    <col min="9" max="9" width="7.42578125" style="57" customWidth="1"/>
    <col min="10" max="10" width="4.7109375" style="1" hidden="1" customWidth="1"/>
    <col min="11" max="11" width="4.7109375" style="1" customWidth="1"/>
    <col min="12" max="12" width="6.7109375" style="58" customWidth="1"/>
    <col min="13" max="13" width="9.7109375" style="1" customWidth="1"/>
    <col min="14" max="14" width="14.7109375" style="1" customWidth="1"/>
    <col min="15" max="15" width="9.140625" style="4"/>
    <col min="16" max="17" width="6" style="5" customWidth="1"/>
    <col min="18" max="19" width="9.7109375" style="5" customWidth="1"/>
    <col min="20" max="21" width="9.140625" style="4"/>
    <col min="22" max="22" width="5.7109375" style="59" customWidth="1"/>
    <col min="23" max="23" width="9.7109375" style="60" customWidth="1"/>
    <col min="24" max="24" width="9.7109375" style="5" customWidth="1"/>
    <col min="26" max="26" width="13.140625" customWidth="1"/>
    <col min="27" max="31" width="3.7109375" customWidth="1"/>
    <col min="35" max="35" width="12.140625" style="130" hidden="1" customWidth="1"/>
    <col min="36" max="36" width="9.140625" style="61" hidden="1" customWidth="1"/>
    <col min="37" max="37" width="11.42578125" style="61" hidden="1" customWidth="1"/>
    <col min="38" max="38" width="101.42578125" style="103" hidden="1" customWidth="1"/>
    <col min="39" max="39" width="14.85546875" style="129" hidden="1" customWidth="1"/>
    <col min="40" max="40" width="24.7109375" style="61" hidden="1" customWidth="1"/>
    <col min="41" max="41" width="8.7109375" hidden="1" customWidth="1"/>
  </cols>
  <sheetData>
    <row r="1" spans="1:40" ht="18.75" x14ac:dyDescent="0.25">
      <c r="A1" s="81" t="s">
        <v>1498</v>
      </c>
      <c r="B1" s="72"/>
      <c r="C1" s="227" t="s">
        <v>1508</v>
      </c>
      <c r="D1" s="227"/>
      <c r="E1" s="227"/>
      <c r="F1" s="227"/>
      <c r="G1" s="73"/>
      <c r="H1" s="3"/>
      <c r="I1" s="228"/>
      <c r="J1" s="230" t="str">
        <f>C1</f>
        <v xml:space="preserve"> VİP TYT (1. OTURUM) DENEME-7</v>
      </c>
      <c r="K1" s="231"/>
      <c r="L1" s="231"/>
      <c r="M1" s="231"/>
      <c r="N1" s="232"/>
      <c r="P1" s="224" t="s">
        <v>38</v>
      </c>
      <c r="Q1" s="225"/>
      <c r="R1" s="225"/>
      <c r="S1" s="225"/>
      <c r="T1" s="226"/>
      <c r="V1" s="214" t="s">
        <v>30</v>
      </c>
      <c r="W1" s="214"/>
      <c r="X1" s="214"/>
      <c r="AM1" s="61"/>
    </row>
    <row r="2" spans="1:40" ht="23.25" x14ac:dyDescent="0.25">
      <c r="A2" s="62"/>
      <c r="B2" s="6" t="s">
        <v>0</v>
      </c>
      <c r="C2" s="7" t="s">
        <v>0</v>
      </c>
      <c r="D2" s="215" t="s">
        <v>0</v>
      </c>
      <c r="E2" s="216"/>
      <c r="F2" s="217"/>
      <c r="G2" s="2"/>
      <c r="H2" s="3"/>
      <c r="I2" s="228"/>
      <c r="J2" s="8" t="s">
        <v>1</v>
      </c>
      <c r="K2" s="9" t="s">
        <v>0</v>
      </c>
      <c r="L2" s="218" t="s">
        <v>1</v>
      </c>
      <c r="M2" s="219"/>
      <c r="N2" s="220"/>
      <c r="P2" s="7" t="s">
        <v>0</v>
      </c>
      <c r="Q2" s="7" t="s">
        <v>1</v>
      </c>
      <c r="R2" s="76"/>
      <c r="S2" s="76"/>
      <c r="T2" s="76" t="s">
        <v>2</v>
      </c>
      <c r="V2" s="19" t="s">
        <v>1497</v>
      </c>
      <c r="W2" s="10" t="s">
        <v>0</v>
      </c>
      <c r="X2" s="10" t="s">
        <v>1</v>
      </c>
      <c r="AM2" s="61"/>
    </row>
    <row r="3" spans="1:40" ht="23.25" x14ac:dyDescent="0.25">
      <c r="A3" s="63"/>
      <c r="B3" s="11" t="s">
        <v>3</v>
      </c>
      <c r="C3" s="11" t="s">
        <v>3</v>
      </c>
      <c r="D3" s="215" t="s">
        <v>4</v>
      </c>
      <c r="E3" s="216"/>
      <c r="F3" s="217"/>
      <c r="G3" s="2"/>
      <c r="H3" s="3"/>
      <c r="I3" s="229"/>
      <c r="J3" s="11" t="s">
        <v>3</v>
      </c>
      <c r="K3" s="11" t="s">
        <v>3</v>
      </c>
      <c r="L3" s="221" t="s">
        <v>4</v>
      </c>
      <c r="M3" s="222"/>
      <c r="N3" s="223"/>
      <c r="P3" s="12" t="s">
        <v>3</v>
      </c>
      <c r="Q3" s="12" t="s">
        <v>3</v>
      </c>
      <c r="R3" s="12"/>
      <c r="S3" s="12"/>
      <c r="T3" s="12" t="s">
        <v>3</v>
      </c>
      <c r="V3" s="13"/>
      <c r="W3" s="14" t="s">
        <v>3</v>
      </c>
      <c r="X3" s="15" t="s">
        <v>3</v>
      </c>
      <c r="AA3" s="117" t="s">
        <v>0</v>
      </c>
      <c r="AB3" s="117" t="s">
        <v>1</v>
      </c>
      <c r="AC3" s="117" t="s">
        <v>34</v>
      </c>
      <c r="AD3" s="117" t="s">
        <v>35</v>
      </c>
      <c r="AE3" s="117" t="s">
        <v>36</v>
      </c>
      <c r="AF3" s="117" t="s">
        <v>37</v>
      </c>
      <c r="AI3" s="132" t="s">
        <v>16</v>
      </c>
      <c r="AJ3" s="77" t="s">
        <v>17</v>
      </c>
      <c r="AK3" s="77" t="s">
        <v>18</v>
      </c>
      <c r="AL3" s="77" t="s">
        <v>19</v>
      </c>
      <c r="AM3" s="77" t="s">
        <v>16</v>
      </c>
      <c r="AN3" s="77" t="s">
        <v>31</v>
      </c>
    </row>
    <row r="4" spans="1:40" ht="15" customHeight="1" x14ac:dyDescent="0.25">
      <c r="A4" s="203" t="s">
        <v>5</v>
      </c>
      <c r="B4" s="84">
        <v>1</v>
      </c>
      <c r="C4" s="85">
        <v>1</v>
      </c>
      <c r="D4" s="86" t="s">
        <v>1499</v>
      </c>
      <c r="E4" s="87" t="s">
        <v>1</v>
      </c>
      <c r="F4" s="133">
        <v>912020202</v>
      </c>
      <c r="G4" s="2"/>
      <c r="H4" s="3"/>
      <c r="I4" s="203" t="s">
        <v>5</v>
      </c>
      <c r="J4" s="84">
        <v>1</v>
      </c>
      <c r="K4" s="85">
        <v>3</v>
      </c>
      <c r="L4" s="86" t="s">
        <v>1499</v>
      </c>
      <c r="M4" s="87" t="s">
        <v>1</v>
      </c>
      <c r="N4" s="133">
        <v>912020202</v>
      </c>
      <c r="P4" s="82">
        <f t="shared" ref="P4:P35" si="0">B4</f>
        <v>1</v>
      </c>
      <c r="Q4" s="95">
        <f>VLOOKUP(P4,CHOOSE({1,2},$K$4:$K$43,$J$4:$J$43),2,FALSE)</f>
        <v>3</v>
      </c>
      <c r="R4" s="82" t="str">
        <f t="shared" ref="R4:R35" si="1">IF(E4="","",E4)</f>
        <v>B</v>
      </c>
      <c r="S4" s="82" t="str">
        <f>VLOOKUP(P4,$K$4:$M$43,3,FALSE)</f>
        <v>B</v>
      </c>
      <c r="T4" s="83" t="b">
        <f t="shared" ref="T4:T58" si="2">EXACT(S4,R4)</f>
        <v>1</v>
      </c>
      <c r="V4" s="18">
        <f t="shared" ref="V4:V35" si="3">B4</f>
        <v>1</v>
      </c>
      <c r="W4" s="19" t="str">
        <f>IF((EXACT(E4,E5))=TRUE,E4,"")</f>
        <v/>
      </c>
      <c r="X4" s="19" t="str">
        <f>IF((EXACT(M4,M5))=TRUE,M4,"")</f>
        <v/>
      </c>
      <c r="Z4" s="118" t="s">
        <v>5</v>
      </c>
      <c r="AA4" s="119">
        <f>COUNTIF(_01_TUR,AA$3)</f>
        <v>7</v>
      </c>
      <c r="AB4" s="119">
        <f>COUNTIF(_01_TUR,AB$3)</f>
        <v>8</v>
      </c>
      <c r="AC4" s="119">
        <f>COUNTIF(_01_TUR,AC$3)</f>
        <v>9</v>
      </c>
      <c r="AD4" s="119">
        <f>COUNTIF(_01_TUR,AD$3)</f>
        <v>9</v>
      </c>
      <c r="AE4" s="119">
        <f>COUNTIF(_01_TUR,AE$3)</f>
        <v>7</v>
      </c>
      <c r="AF4" s="119">
        <f>SUM(AA4:AE4)</f>
        <v>40</v>
      </c>
      <c r="AI4" s="130">
        <f>$AM4</f>
        <v>309010101</v>
      </c>
      <c r="AK4" s="61" t="s">
        <v>276</v>
      </c>
      <c r="AL4" t="s">
        <v>311</v>
      </c>
      <c r="AM4" s="130">
        <v>309010101</v>
      </c>
      <c r="AN4" s="61" t="s">
        <v>1121</v>
      </c>
    </row>
    <row r="5" spans="1:40" x14ac:dyDescent="0.25">
      <c r="A5" s="204"/>
      <c r="B5" s="88">
        <v>2</v>
      </c>
      <c r="C5" s="89">
        <v>2</v>
      </c>
      <c r="D5" s="90" t="s">
        <v>1499</v>
      </c>
      <c r="E5" s="91" t="s">
        <v>35</v>
      </c>
      <c r="F5" s="134">
        <v>912020201</v>
      </c>
      <c r="G5" s="2"/>
      <c r="H5" s="3"/>
      <c r="I5" s="204"/>
      <c r="J5" s="88">
        <v>2</v>
      </c>
      <c r="K5" s="89">
        <v>4</v>
      </c>
      <c r="L5" s="90" t="s">
        <v>1499</v>
      </c>
      <c r="M5" s="91" t="s">
        <v>35</v>
      </c>
      <c r="N5" s="134">
        <v>912020202</v>
      </c>
      <c r="P5" s="92">
        <f t="shared" si="0"/>
        <v>2</v>
      </c>
      <c r="Q5" s="95">
        <f>VLOOKUP(P5,CHOOSE({1,2},$K$4:$K$43,$J$4:$J$43),2,FALSE)</f>
        <v>4</v>
      </c>
      <c r="R5" s="92" t="str">
        <f t="shared" si="1"/>
        <v>D</v>
      </c>
      <c r="S5" s="93" t="str">
        <f>VLOOKUP(P5,$K$4:$M$43,3,FALSE)</f>
        <v>D</v>
      </c>
      <c r="T5" s="17" t="b">
        <f t="shared" si="2"/>
        <v>1</v>
      </c>
      <c r="V5" s="20">
        <f t="shared" si="3"/>
        <v>2</v>
      </c>
      <c r="W5" s="19" t="str">
        <f t="shared" ref="W5:W36" si="4">IF((EXACT(E5,E4))=TRUE,E5,IF(EXACT(E5,E6)=TRUE,E5,""))</f>
        <v/>
      </c>
      <c r="X5" s="19" t="str">
        <f t="shared" ref="X5:X36" si="5">IF((EXACT(M5,M4))=TRUE,M5,IF(EXACT(M5,M6)=TRUE,M5,""))</f>
        <v/>
      </c>
      <c r="Z5" s="120" t="s">
        <v>32</v>
      </c>
      <c r="AA5" s="121">
        <f>COUNTIF(_02_TAR,AA$3)</f>
        <v>1</v>
      </c>
      <c r="AB5" s="121">
        <f>COUNTIF(_02_TAR,AB$3)</f>
        <v>1</v>
      </c>
      <c r="AC5" s="121">
        <f>COUNTIF(_02_TAR,AC$3)</f>
        <v>1</v>
      </c>
      <c r="AD5" s="121">
        <f>COUNTIF(_02_TAR,AD$3)</f>
        <v>1</v>
      </c>
      <c r="AE5" s="121">
        <f>COUNTIF(_02_TAR,AE$3)</f>
        <v>1</v>
      </c>
      <c r="AF5" s="121">
        <f t="shared" ref="AF5:AF13" si="6">SUM(AA5:AE5)</f>
        <v>5</v>
      </c>
      <c r="AI5" s="130">
        <f>$AM5</f>
        <v>309010203</v>
      </c>
      <c r="AK5" s="61" t="s">
        <v>276</v>
      </c>
      <c r="AL5" t="s">
        <v>312</v>
      </c>
      <c r="AM5" s="130">
        <v>309010203</v>
      </c>
      <c r="AN5" s="61" t="s">
        <v>1121</v>
      </c>
    </row>
    <row r="6" spans="1:40" x14ac:dyDescent="0.25">
      <c r="A6" s="204"/>
      <c r="B6" s="88">
        <v>3</v>
      </c>
      <c r="C6" s="89">
        <v>3</v>
      </c>
      <c r="D6" s="90" t="s">
        <v>1499</v>
      </c>
      <c r="E6" s="91" t="s">
        <v>1</v>
      </c>
      <c r="F6" s="134">
        <v>912020202</v>
      </c>
      <c r="G6" s="2"/>
      <c r="H6" s="3"/>
      <c r="I6" s="204"/>
      <c r="J6" s="88">
        <v>3</v>
      </c>
      <c r="K6" s="89">
        <v>1</v>
      </c>
      <c r="L6" s="90" t="s">
        <v>1499</v>
      </c>
      <c r="M6" s="91" t="s">
        <v>1</v>
      </c>
      <c r="N6" s="134">
        <v>912020202</v>
      </c>
      <c r="P6" s="92">
        <f t="shared" si="0"/>
        <v>3</v>
      </c>
      <c r="Q6" s="95">
        <f>VLOOKUP(P6,CHOOSE({1,2},$K$4:$K$43,$J$4:$J$43),2,FALSE)</f>
        <v>1</v>
      </c>
      <c r="R6" s="92" t="str">
        <f t="shared" si="1"/>
        <v>B</v>
      </c>
      <c r="S6" s="95" t="str">
        <f t="shared" ref="S6:S43" si="7">VLOOKUP(P6,$K$4:$M$43,3,FALSE)</f>
        <v>B</v>
      </c>
      <c r="T6" s="17" t="b">
        <f t="shared" si="2"/>
        <v>1</v>
      </c>
      <c r="V6" s="20">
        <f t="shared" si="3"/>
        <v>3</v>
      </c>
      <c r="W6" s="19" t="str">
        <f t="shared" si="4"/>
        <v/>
      </c>
      <c r="X6" s="19" t="str">
        <f t="shared" si="5"/>
        <v/>
      </c>
      <c r="Z6" s="120" t="s">
        <v>33</v>
      </c>
      <c r="AA6" s="121">
        <f>COUNTIF(_03_COG,AA$3)</f>
        <v>1</v>
      </c>
      <c r="AB6" s="121">
        <f>COUNTIF(_03_COG,AB$3)</f>
        <v>1</v>
      </c>
      <c r="AC6" s="121">
        <f>COUNTIF(_03_COG,AC$3)</f>
        <v>1</v>
      </c>
      <c r="AD6" s="121">
        <f>COUNTIF(_03_COG,AD$3)</f>
        <v>1</v>
      </c>
      <c r="AE6" s="121">
        <f>COUNTIF(_03_COG,AE$3)</f>
        <v>1</v>
      </c>
      <c r="AF6" s="121">
        <f t="shared" si="6"/>
        <v>5</v>
      </c>
      <c r="AI6" s="130">
        <f t="shared" ref="AI6:AI69" si="8">$AM6</f>
        <v>309010204</v>
      </c>
      <c r="AK6" s="61" t="s">
        <v>276</v>
      </c>
      <c r="AL6" t="s">
        <v>313</v>
      </c>
      <c r="AM6" s="130">
        <v>309010204</v>
      </c>
      <c r="AN6" s="61" t="s">
        <v>1121</v>
      </c>
    </row>
    <row r="7" spans="1:40" x14ac:dyDescent="0.25">
      <c r="A7" s="204"/>
      <c r="B7" s="88">
        <v>4</v>
      </c>
      <c r="C7" s="89">
        <v>4</v>
      </c>
      <c r="D7" s="90" t="s">
        <v>1499</v>
      </c>
      <c r="E7" s="91" t="s">
        <v>35</v>
      </c>
      <c r="F7" s="134">
        <v>912020202</v>
      </c>
      <c r="G7" s="2"/>
      <c r="H7" s="3"/>
      <c r="I7" s="204"/>
      <c r="J7" s="88">
        <v>4</v>
      </c>
      <c r="K7" s="89">
        <v>2</v>
      </c>
      <c r="L7" s="90" t="s">
        <v>1499</v>
      </c>
      <c r="M7" s="91" t="s">
        <v>35</v>
      </c>
      <c r="N7" s="134">
        <v>912020201</v>
      </c>
      <c r="P7" s="92">
        <f t="shared" si="0"/>
        <v>4</v>
      </c>
      <c r="Q7" s="95">
        <f>VLOOKUP(P7,CHOOSE({1,2},$K$4:$K$43,$J$4:$J$43),2,FALSE)</f>
        <v>2</v>
      </c>
      <c r="R7" s="92" t="str">
        <f t="shared" si="1"/>
        <v>D</v>
      </c>
      <c r="S7" s="95" t="str">
        <f t="shared" si="7"/>
        <v>D</v>
      </c>
      <c r="T7" s="17" t="b">
        <f t="shared" si="2"/>
        <v>1</v>
      </c>
      <c r="V7" s="20">
        <f t="shared" si="3"/>
        <v>4</v>
      </c>
      <c r="W7" s="19" t="str">
        <f t="shared" si="4"/>
        <v/>
      </c>
      <c r="X7" s="19" t="str">
        <f t="shared" si="5"/>
        <v>D</v>
      </c>
      <c r="Z7" s="120" t="s">
        <v>10</v>
      </c>
      <c r="AA7" s="121">
        <f>COUNTIF(_04_FEL1,AA$3)</f>
        <v>1</v>
      </c>
      <c r="AB7" s="121">
        <f>COUNTIF(_04_FEL1,AB$3)</f>
        <v>1</v>
      </c>
      <c r="AC7" s="121">
        <f>COUNTIF(_04_FEL1,AC$3)</f>
        <v>1</v>
      </c>
      <c r="AD7" s="121">
        <f>COUNTIF(_04_FEL1,AD$3)</f>
        <v>2</v>
      </c>
      <c r="AE7" s="121">
        <f>COUNTIF(_04_FEL1,AE$3)</f>
        <v>0</v>
      </c>
      <c r="AF7" s="121">
        <f t="shared" si="6"/>
        <v>5</v>
      </c>
      <c r="AI7" s="130">
        <f t="shared" si="8"/>
        <v>309010208</v>
      </c>
      <c r="AK7" s="61" t="s">
        <v>276</v>
      </c>
      <c r="AL7" t="s">
        <v>314</v>
      </c>
      <c r="AM7" s="130">
        <v>309010208</v>
      </c>
      <c r="AN7" s="61" t="s">
        <v>1121</v>
      </c>
    </row>
    <row r="8" spans="1:40" x14ac:dyDescent="0.25">
      <c r="A8" s="204"/>
      <c r="B8" s="88">
        <v>5</v>
      </c>
      <c r="C8" s="89">
        <v>5</v>
      </c>
      <c r="D8" s="90" t="s">
        <v>1499</v>
      </c>
      <c r="E8" s="91" t="s">
        <v>34</v>
      </c>
      <c r="F8" s="134">
        <v>912020401</v>
      </c>
      <c r="G8" s="2"/>
      <c r="H8" s="3"/>
      <c r="I8" s="204"/>
      <c r="J8" s="88">
        <v>5</v>
      </c>
      <c r="K8" s="89">
        <v>7</v>
      </c>
      <c r="L8" s="90" t="s">
        <v>1499</v>
      </c>
      <c r="M8" s="91" t="s">
        <v>35</v>
      </c>
      <c r="N8" s="134">
        <v>912020301</v>
      </c>
      <c r="P8" s="92">
        <f t="shared" si="0"/>
        <v>5</v>
      </c>
      <c r="Q8" s="95">
        <f>VLOOKUP(P8,CHOOSE({1,2},$K$4:$K$43,$J$4:$J$43),2,FALSE)</f>
        <v>7</v>
      </c>
      <c r="R8" s="92" t="str">
        <f t="shared" si="1"/>
        <v>C</v>
      </c>
      <c r="S8" s="95" t="str">
        <f t="shared" si="7"/>
        <v>C</v>
      </c>
      <c r="T8" s="17" t="b">
        <f t="shared" si="2"/>
        <v>1</v>
      </c>
      <c r="V8" s="20">
        <f t="shared" si="3"/>
        <v>5</v>
      </c>
      <c r="W8" s="19" t="str">
        <f t="shared" si="4"/>
        <v/>
      </c>
      <c r="X8" s="19" t="str">
        <f t="shared" si="5"/>
        <v>D</v>
      </c>
      <c r="Z8" s="120" t="s">
        <v>11</v>
      </c>
      <c r="AA8" s="121">
        <f>COUNTIF(_05_DIN,AA$3)</f>
        <v>1</v>
      </c>
      <c r="AB8" s="121">
        <f>COUNTIF(_05_DIN,AB$3)</f>
        <v>1</v>
      </c>
      <c r="AC8" s="121">
        <f>COUNTIF(_05_DIN,AC$3)</f>
        <v>1</v>
      </c>
      <c r="AD8" s="121">
        <f>COUNTIF(_05_DIN,AD$3)</f>
        <v>1</v>
      </c>
      <c r="AE8" s="121">
        <f>COUNTIF(_05_DIN,AE$3)</f>
        <v>1</v>
      </c>
      <c r="AF8" s="121">
        <f t="shared" si="6"/>
        <v>5</v>
      </c>
      <c r="AI8" s="130">
        <f t="shared" si="8"/>
        <v>309010209</v>
      </c>
      <c r="AK8" s="61" t="s">
        <v>276</v>
      </c>
      <c r="AL8" t="s">
        <v>278</v>
      </c>
      <c r="AM8" s="130">
        <v>309010209</v>
      </c>
      <c r="AN8" s="61" t="s">
        <v>1121</v>
      </c>
    </row>
    <row r="9" spans="1:40" x14ac:dyDescent="0.25">
      <c r="A9" s="204"/>
      <c r="B9" s="88">
        <v>6</v>
      </c>
      <c r="C9" s="89">
        <v>6</v>
      </c>
      <c r="D9" s="90" t="s">
        <v>1499</v>
      </c>
      <c r="E9" s="91" t="s">
        <v>0</v>
      </c>
      <c r="F9" s="134">
        <v>912020201</v>
      </c>
      <c r="G9" s="2"/>
      <c r="H9" s="3"/>
      <c r="I9" s="204"/>
      <c r="J9" s="88">
        <v>6</v>
      </c>
      <c r="K9" s="89">
        <v>8</v>
      </c>
      <c r="L9" s="90" t="s">
        <v>1499</v>
      </c>
      <c r="M9" s="91" t="s">
        <v>36</v>
      </c>
      <c r="N9" s="134">
        <v>912090101</v>
      </c>
      <c r="P9" s="92">
        <f t="shared" si="0"/>
        <v>6</v>
      </c>
      <c r="Q9" s="95">
        <f>VLOOKUP(P9,CHOOSE({1,2},$K$4:$K$43,$J$4:$J$43),2,FALSE)</f>
        <v>8</v>
      </c>
      <c r="R9" s="92" t="str">
        <f t="shared" si="1"/>
        <v>A</v>
      </c>
      <c r="S9" s="95" t="str">
        <f t="shared" si="7"/>
        <v>A</v>
      </c>
      <c r="T9" s="17" t="b">
        <f t="shared" si="2"/>
        <v>1</v>
      </c>
      <c r="V9" s="20">
        <f t="shared" si="3"/>
        <v>6</v>
      </c>
      <c r="W9" s="19" t="str">
        <f t="shared" si="4"/>
        <v/>
      </c>
      <c r="X9" s="19" t="str">
        <f t="shared" si="5"/>
        <v/>
      </c>
      <c r="Z9" s="122" t="s">
        <v>9</v>
      </c>
      <c r="AA9" s="123">
        <f>COUNTIF(_07_MAT,AA$3)</f>
        <v>6</v>
      </c>
      <c r="AB9" s="123">
        <f>COUNTIF(_07_MAT,AB$3)</f>
        <v>6</v>
      </c>
      <c r="AC9" s="123">
        <f>COUNTIF(_07_MAT,AC$3)</f>
        <v>7</v>
      </c>
      <c r="AD9" s="123">
        <f>COUNTIF(_07_MAT,AD$3)</f>
        <v>5</v>
      </c>
      <c r="AE9" s="123">
        <f>COUNTIF(_07_MAT,AE$3)</f>
        <v>6</v>
      </c>
      <c r="AF9" s="123">
        <f t="shared" si="6"/>
        <v>30</v>
      </c>
      <c r="AI9" s="130">
        <f t="shared" si="8"/>
        <v>309010210</v>
      </c>
      <c r="AK9" s="61" t="s">
        <v>276</v>
      </c>
      <c r="AL9" t="s">
        <v>315</v>
      </c>
      <c r="AM9" s="130">
        <v>309010210</v>
      </c>
      <c r="AN9" s="61" t="s">
        <v>1121</v>
      </c>
    </row>
    <row r="10" spans="1:40" x14ac:dyDescent="0.25">
      <c r="A10" s="204"/>
      <c r="B10" s="88">
        <v>7</v>
      </c>
      <c r="C10" s="89">
        <v>7</v>
      </c>
      <c r="D10" s="90" t="s">
        <v>1499</v>
      </c>
      <c r="E10" s="91" t="s">
        <v>35</v>
      </c>
      <c r="F10" s="134">
        <v>912020301</v>
      </c>
      <c r="G10" s="2"/>
      <c r="H10" s="3"/>
      <c r="I10" s="204"/>
      <c r="J10" s="88">
        <v>7</v>
      </c>
      <c r="K10" s="89">
        <v>5</v>
      </c>
      <c r="L10" s="90" t="s">
        <v>1499</v>
      </c>
      <c r="M10" s="91" t="s">
        <v>34</v>
      </c>
      <c r="N10" s="134">
        <v>912020401</v>
      </c>
      <c r="P10" s="92">
        <f t="shared" si="0"/>
        <v>7</v>
      </c>
      <c r="Q10" s="95">
        <f>VLOOKUP(P10,CHOOSE({1,2},$K$4:$K$43,$J$4:$J$43),2,FALSE)</f>
        <v>5</v>
      </c>
      <c r="R10" s="92" t="str">
        <f t="shared" si="1"/>
        <v>D</v>
      </c>
      <c r="S10" s="95" t="str">
        <f t="shared" si="7"/>
        <v>D</v>
      </c>
      <c r="T10" s="17" t="b">
        <f t="shared" si="2"/>
        <v>1</v>
      </c>
      <c r="V10" s="20">
        <f t="shared" si="3"/>
        <v>7</v>
      </c>
      <c r="W10" s="19" t="str">
        <f t="shared" si="4"/>
        <v/>
      </c>
      <c r="X10" s="19" t="str">
        <f t="shared" si="5"/>
        <v/>
      </c>
      <c r="Z10" s="122" t="s">
        <v>12</v>
      </c>
      <c r="AA10" s="123">
        <f>COUNTIF(_08_GEO,AA$3)</f>
        <v>2</v>
      </c>
      <c r="AB10" s="123">
        <f>COUNTIF(_08_GEO,AB$3)</f>
        <v>2</v>
      </c>
      <c r="AC10" s="123">
        <f>COUNTIF(_08_GEO,AC$3)</f>
        <v>2</v>
      </c>
      <c r="AD10" s="123">
        <f>COUNTIF(_08_GEO,AD$3)</f>
        <v>2</v>
      </c>
      <c r="AE10" s="123">
        <f>COUNTIF(_08_GEO,AE$3)</f>
        <v>2</v>
      </c>
      <c r="AF10" s="123">
        <f t="shared" si="6"/>
        <v>10</v>
      </c>
      <c r="AI10" s="130">
        <f t="shared" si="8"/>
        <v>309010303</v>
      </c>
      <c r="AK10" s="61" t="s">
        <v>276</v>
      </c>
      <c r="AL10" t="s">
        <v>316</v>
      </c>
      <c r="AM10" s="130">
        <v>309010303</v>
      </c>
      <c r="AN10" s="61" t="s">
        <v>1121</v>
      </c>
    </row>
    <row r="11" spans="1:40" x14ac:dyDescent="0.25">
      <c r="A11" s="204"/>
      <c r="B11" s="88">
        <v>8</v>
      </c>
      <c r="C11" s="89">
        <v>8</v>
      </c>
      <c r="D11" s="90" t="s">
        <v>1499</v>
      </c>
      <c r="E11" s="91" t="s">
        <v>36</v>
      </c>
      <c r="F11" s="134">
        <v>912090101</v>
      </c>
      <c r="G11" s="2"/>
      <c r="H11" s="3"/>
      <c r="I11" s="204"/>
      <c r="J11" s="88">
        <v>8</v>
      </c>
      <c r="K11" s="89">
        <v>6</v>
      </c>
      <c r="L11" s="90" t="s">
        <v>1499</v>
      </c>
      <c r="M11" s="91" t="s">
        <v>0</v>
      </c>
      <c r="N11" s="134">
        <v>912020201</v>
      </c>
      <c r="P11" s="95">
        <f t="shared" si="0"/>
        <v>8</v>
      </c>
      <c r="Q11" s="95">
        <f>VLOOKUP(P11,CHOOSE({1,2},$K$4:$K$43,$J$4:$J$43),2,FALSE)</f>
        <v>6</v>
      </c>
      <c r="R11" s="95" t="str">
        <f t="shared" si="1"/>
        <v>E</v>
      </c>
      <c r="S11" s="95" t="str">
        <f t="shared" si="7"/>
        <v>E</v>
      </c>
      <c r="T11" s="17" t="b">
        <f t="shared" si="2"/>
        <v>1</v>
      </c>
      <c r="V11" s="20">
        <f t="shared" si="3"/>
        <v>8</v>
      </c>
      <c r="W11" s="19" t="str">
        <f t="shared" si="4"/>
        <v/>
      </c>
      <c r="X11" s="19" t="str">
        <f t="shared" si="5"/>
        <v>A</v>
      </c>
      <c r="Z11" s="124" t="s">
        <v>13</v>
      </c>
      <c r="AA11" s="125">
        <f>COUNTIF(_09_FIZ,AA$3)</f>
        <v>2</v>
      </c>
      <c r="AB11" s="125">
        <f>COUNTIF(_09_FIZ,AB$3)</f>
        <v>1</v>
      </c>
      <c r="AC11" s="125">
        <f>COUNTIF(_09_FIZ,AC$3)</f>
        <v>2</v>
      </c>
      <c r="AD11" s="125">
        <f>COUNTIF(_09_FIZ,AD$3)</f>
        <v>1</v>
      </c>
      <c r="AE11" s="125">
        <f>COUNTIF(_09_FIZ,AE$3)</f>
        <v>1</v>
      </c>
      <c r="AF11" s="125">
        <f t="shared" si="6"/>
        <v>7</v>
      </c>
      <c r="AI11" s="130">
        <f t="shared" si="8"/>
        <v>309010312</v>
      </c>
      <c r="AK11" s="61" t="s">
        <v>276</v>
      </c>
      <c r="AL11" t="s">
        <v>318</v>
      </c>
      <c r="AM11" s="130">
        <v>309010312</v>
      </c>
      <c r="AN11" s="61" t="s">
        <v>1121</v>
      </c>
    </row>
    <row r="12" spans="1:40" x14ac:dyDescent="0.25">
      <c r="A12" s="204"/>
      <c r="B12" s="88">
        <v>9</v>
      </c>
      <c r="C12" s="89">
        <v>9</v>
      </c>
      <c r="D12" s="90" t="s">
        <v>1499</v>
      </c>
      <c r="E12" s="91" t="s">
        <v>34</v>
      </c>
      <c r="F12" s="134">
        <v>912021806</v>
      </c>
      <c r="G12" s="2"/>
      <c r="H12" s="3"/>
      <c r="I12" s="204"/>
      <c r="J12" s="88">
        <v>9</v>
      </c>
      <c r="K12" s="89">
        <v>11</v>
      </c>
      <c r="L12" s="90" t="s">
        <v>1499</v>
      </c>
      <c r="M12" s="91" t="s">
        <v>0</v>
      </c>
      <c r="N12" s="134">
        <v>912021805</v>
      </c>
      <c r="P12" s="95">
        <f t="shared" si="0"/>
        <v>9</v>
      </c>
      <c r="Q12" s="95">
        <f>VLOOKUP(P12,CHOOSE({1,2},$K$4:$K$43,$J$4:$J$43),2,FALSE)</f>
        <v>11</v>
      </c>
      <c r="R12" s="95" t="str">
        <f t="shared" si="1"/>
        <v>C</v>
      </c>
      <c r="S12" s="95" t="str">
        <f t="shared" si="7"/>
        <v>C</v>
      </c>
      <c r="T12" s="17" t="b">
        <f t="shared" si="2"/>
        <v>1</v>
      </c>
      <c r="V12" s="20">
        <f t="shared" si="3"/>
        <v>9</v>
      </c>
      <c r="W12" s="19" t="str">
        <f t="shared" si="4"/>
        <v/>
      </c>
      <c r="X12" s="19" t="str">
        <f t="shared" si="5"/>
        <v>A</v>
      </c>
      <c r="Z12" s="124" t="s">
        <v>14</v>
      </c>
      <c r="AA12" s="125">
        <f>COUNTIF(_10_KIM,AA$3)</f>
        <v>1</v>
      </c>
      <c r="AB12" s="125">
        <f>COUNTIF(_10_KIM,AB$3)</f>
        <v>1</v>
      </c>
      <c r="AC12" s="125">
        <f>COUNTIF(_10_KIM,AC$3)</f>
        <v>2</v>
      </c>
      <c r="AD12" s="125">
        <f>COUNTIF(_10_KIM,AD$3)</f>
        <v>2</v>
      </c>
      <c r="AE12" s="125">
        <f>COUNTIF(_10_KIM,AE$3)</f>
        <v>1</v>
      </c>
      <c r="AF12" s="125">
        <f t="shared" si="6"/>
        <v>7</v>
      </c>
      <c r="AI12" s="130">
        <f t="shared" si="8"/>
        <v>309020102</v>
      </c>
      <c r="AK12" s="61" t="s">
        <v>276</v>
      </c>
      <c r="AL12" t="s">
        <v>279</v>
      </c>
      <c r="AM12" s="130">
        <v>309020102</v>
      </c>
      <c r="AN12" s="61" t="s">
        <v>1121</v>
      </c>
    </row>
    <row r="13" spans="1:40" x14ac:dyDescent="0.25">
      <c r="A13" s="204"/>
      <c r="B13" s="88">
        <v>10</v>
      </c>
      <c r="C13" s="89">
        <v>10</v>
      </c>
      <c r="D13" s="90" t="s">
        <v>1499</v>
      </c>
      <c r="E13" s="91" t="s">
        <v>36</v>
      </c>
      <c r="F13" s="134">
        <v>912090101</v>
      </c>
      <c r="G13" s="2"/>
      <c r="H13" s="3"/>
      <c r="I13" s="204"/>
      <c r="J13" s="88">
        <v>10</v>
      </c>
      <c r="K13" s="89">
        <v>12</v>
      </c>
      <c r="L13" s="90" t="s">
        <v>1499</v>
      </c>
      <c r="M13" s="91" t="s">
        <v>1</v>
      </c>
      <c r="N13" s="134">
        <v>912021806</v>
      </c>
      <c r="P13" s="95">
        <f t="shared" si="0"/>
        <v>10</v>
      </c>
      <c r="Q13" s="95">
        <f>VLOOKUP(P13,CHOOSE({1,2},$K$4:$K$43,$J$4:$J$43),2,FALSE)</f>
        <v>12</v>
      </c>
      <c r="R13" s="95" t="str">
        <f t="shared" si="1"/>
        <v>E</v>
      </c>
      <c r="S13" s="95" t="str">
        <f t="shared" si="7"/>
        <v>E</v>
      </c>
      <c r="T13" s="17" t="b">
        <f t="shared" si="2"/>
        <v>1</v>
      </c>
      <c r="V13" s="20">
        <f t="shared" si="3"/>
        <v>10</v>
      </c>
      <c r="W13" s="19" t="str">
        <f t="shared" si="4"/>
        <v/>
      </c>
      <c r="X13" s="19" t="str">
        <f t="shared" si="5"/>
        <v/>
      </c>
      <c r="Z13" s="124" t="s">
        <v>15</v>
      </c>
      <c r="AA13" s="125">
        <f>COUNTIF(_11_BIO,AA$3)</f>
        <v>1</v>
      </c>
      <c r="AB13" s="125">
        <f>COUNTIF(_11_BIO,AB$3)</f>
        <v>1</v>
      </c>
      <c r="AC13" s="125">
        <f>COUNTIF(_11_BIO,AC$3)</f>
        <v>2</v>
      </c>
      <c r="AD13" s="125">
        <f>COUNTIF(_11_BIO,AD$3)</f>
        <v>1</v>
      </c>
      <c r="AE13" s="125">
        <f>COUNTIF(_11_BIO,AE$3)</f>
        <v>1</v>
      </c>
      <c r="AF13" s="125">
        <f t="shared" si="6"/>
        <v>6</v>
      </c>
      <c r="AI13" s="130">
        <f t="shared" si="8"/>
        <v>309020201</v>
      </c>
      <c r="AK13" s="61" t="s">
        <v>276</v>
      </c>
      <c r="AL13" t="s">
        <v>319</v>
      </c>
      <c r="AM13" s="130">
        <v>309020201</v>
      </c>
      <c r="AN13" s="61" t="s">
        <v>1121</v>
      </c>
    </row>
    <row r="14" spans="1:40" x14ac:dyDescent="0.25">
      <c r="A14" s="204"/>
      <c r="B14" s="88">
        <v>11</v>
      </c>
      <c r="C14" s="89">
        <v>11</v>
      </c>
      <c r="D14" s="90" t="s">
        <v>1499</v>
      </c>
      <c r="E14" s="91" t="s">
        <v>0</v>
      </c>
      <c r="F14" s="134">
        <v>912021805</v>
      </c>
      <c r="G14" s="2"/>
      <c r="H14" s="3"/>
      <c r="I14" s="204"/>
      <c r="J14" s="88">
        <v>11</v>
      </c>
      <c r="K14" s="89">
        <v>9</v>
      </c>
      <c r="L14" s="90" t="s">
        <v>1499</v>
      </c>
      <c r="M14" s="91" t="s">
        <v>34</v>
      </c>
      <c r="N14" s="134">
        <v>912021806</v>
      </c>
      <c r="P14" s="95">
        <f t="shared" si="0"/>
        <v>11</v>
      </c>
      <c r="Q14" s="95">
        <f>VLOOKUP(P14,CHOOSE({1,2},$K$4:$K$43,$J$4:$J$43),2,FALSE)</f>
        <v>9</v>
      </c>
      <c r="R14" s="95" t="str">
        <f t="shared" si="1"/>
        <v>A</v>
      </c>
      <c r="S14" s="95" t="str">
        <f t="shared" si="7"/>
        <v>A</v>
      </c>
      <c r="T14" s="17" t="b">
        <f t="shared" si="2"/>
        <v>1</v>
      </c>
      <c r="V14" s="20">
        <f t="shared" si="3"/>
        <v>11</v>
      </c>
      <c r="W14" s="19" t="str">
        <f t="shared" si="4"/>
        <v/>
      </c>
      <c r="X14" s="19" t="str">
        <f t="shared" si="5"/>
        <v/>
      </c>
      <c r="AI14" s="130">
        <f t="shared" si="8"/>
        <v>309020204</v>
      </c>
      <c r="AK14" s="61" t="s">
        <v>276</v>
      </c>
      <c r="AL14" t="s">
        <v>320</v>
      </c>
      <c r="AM14" s="130">
        <v>309020204</v>
      </c>
      <c r="AN14" s="61" t="s">
        <v>1121</v>
      </c>
    </row>
    <row r="15" spans="1:40" x14ac:dyDescent="0.25">
      <c r="A15" s="204"/>
      <c r="B15" s="88">
        <v>12</v>
      </c>
      <c r="C15" s="89">
        <v>12</v>
      </c>
      <c r="D15" s="90" t="s">
        <v>1499</v>
      </c>
      <c r="E15" s="91" t="s">
        <v>1</v>
      </c>
      <c r="F15" s="134">
        <v>912021806</v>
      </c>
      <c r="G15" s="2"/>
      <c r="H15" s="3"/>
      <c r="I15" s="204"/>
      <c r="J15" s="88">
        <v>12</v>
      </c>
      <c r="K15" s="89">
        <v>10</v>
      </c>
      <c r="L15" s="90" t="s">
        <v>1499</v>
      </c>
      <c r="M15" s="91" t="s">
        <v>36</v>
      </c>
      <c r="N15" s="134">
        <v>912090101</v>
      </c>
      <c r="P15" s="95">
        <f t="shared" si="0"/>
        <v>12</v>
      </c>
      <c r="Q15" s="95">
        <f>VLOOKUP(P15,CHOOSE({1,2},$K$4:$K$43,$J$4:$J$43),2,FALSE)</f>
        <v>10</v>
      </c>
      <c r="R15" s="95" t="str">
        <f t="shared" si="1"/>
        <v>B</v>
      </c>
      <c r="S15" s="95" t="str">
        <f t="shared" si="7"/>
        <v>B</v>
      </c>
      <c r="T15" s="17" t="b">
        <f t="shared" si="2"/>
        <v>1</v>
      </c>
      <c r="V15" s="20">
        <f t="shared" si="3"/>
        <v>12</v>
      </c>
      <c r="W15" s="19" t="str">
        <f t="shared" si="4"/>
        <v/>
      </c>
      <c r="X15" s="19" t="str">
        <f t="shared" si="5"/>
        <v/>
      </c>
      <c r="AI15" s="130">
        <f t="shared" si="8"/>
        <v>309020211</v>
      </c>
      <c r="AK15" s="61" t="s">
        <v>276</v>
      </c>
      <c r="AL15" t="s">
        <v>321</v>
      </c>
      <c r="AM15" s="130">
        <v>309020211</v>
      </c>
      <c r="AN15" s="61" t="s">
        <v>1121</v>
      </c>
    </row>
    <row r="16" spans="1:40" x14ac:dyDescent="0.25">
      <c r="A16" s="204"/>
      <c r="B16" s="88">
        <v>13</v>
      </c>
      <c r="C16" s="89">
        <v>13</v>
      </c>
      <c r="D16" s="90" t="s">
        <v>1499</v>
      </c>
      <c r="E16" s="91" t="s">
        <v>35</v>
      </c>
      <c r="F16" s="134">
        <v>912021805</v>
      </c>
      <c r="G16" s="2"/>
      <c r="H16" s="3"/>
      <c r="I16" s="204"/>
      <c r="J16" s="88">
        <v>13</v>
      </c>
      <c r="K16" s="89">
        <v>15</v>
      </c>
      <c r="L16" s="90" t="s">
        <v>1506</v>
      </c>
      <c r="M16" s="91" t="s">
        <v>34</v>
      </c>
      <c r="N16" s="134">
        <v>912021701</v>
      </c>
      <c r="P16" s="95">
        <f t="shared" si="0"/>
        <v>13</v>
      </c>
      <c r="Q16" s="95">
        <f>VLOOKUP(P16,CHOOSE({1,2},$K$4:$K$43,$J$4:$J$43),2,FALSE)</f>
        <v>15</v>
      </c>
      <c r="R16" s="95" t="str">
        <f t="shared" si="1"/>
        <v>D</v>
      </c>
      <c r="S16" s="95" t="str">
        <f t="shared" si="7"/>
        <v>D</v>
      </c>
      <c r="T16" s="17" t="b">
        <f t="shared" si="2"/>
        <v>1</v>
      </c>
      <c r="V16" s="20">
        <f t="shared" si="3"/>
        <v>13</v>
      </c>
      <c r="W16" s="19" t="str">
        <f t="shared" si="4"/>
        <v>D</v>
      </c>
      <c r="X16" s="19" t="str">
        <f t="shared" si="5"/>
        <v/>
      </c>
      <c r="AI16" s="130">
        <f t="shared" si="8"/>
        <v>309020212</v>
      </c>
      <c r="AK16" s="61" t="s">
        <v>276</v>
      </c>
      <c r="AL16" t="s">
        <v>322</v>
      </c>
      <c r="AM16" s="130">
        <v>309020212</v>
      </c>
      <c r="AN16" s="61" t="s">
        <v>1121</v>
      </c>
    </row>
    <row r="17" spans="1:40" x14ac:dyDescent="0.25">
      <c r="A17" s="204"/>
      <c r="B17" s="88">
        <v>14</v>
      </c>
      <c r="C17" s="89">
        <v>14</v>
      </c>
      <c r="D17" s="90" t="s">
        <v>1499</v>
      </c>
      <c r="E17" s="91" t="s">
        <v>35</v>
      </c>
      <c r="F17" s="134">
        <v>912050301</v>
      </c>
      <c r="G17" s="2"/>
      <c r="H17" s="3"/>
      <c r="I17" s="204"/>
      <c r="J17" s="88">
        <v>14</v>
      </c>
      <c r="K17" s="89">
        <v>16</v>
      </c>
      <c r="L17" s="90" t="s">
        <v>1499</v>
      </c>
      <c r="M17" s="91" t="s">
        <v>36</v>
      </c>
      <c r="N17" s="134">
        <v>912090101</v>
      </c>
      <c r="P17" s="95">
        <f t="shared" si="0"/>
        <v>14</v>
      </c>
      <c r="Q17" s="95">
        <f>VLOOKUP(P17,CHOOSE({1,2},$K$4:$K$43,$J$4:$J$43),2,FALSE)</f>
        <v>16</v>
      </c>
      <c r="R17" s="95" t="str">
        <f t="shared" si="1"/>
        <v>D</v>
      </c>
      <c r="S17" s="95" t="str">
        <f t="shared" si="7"/>
        <v>D</v>
      </c>
      <c r="T17" s="17" t="b">
        <f t="shared" si="2"/>
        <v>1</v>
      </c>
      <c r="V17" s="18">
        <f t="shared" si="3"/>
        <v>14</v>
      </c>
      <c r="W17" s="19" t="str">
        <f t="shared" si="4"/>
        <v>D</v>
      </c>
      <c r="X17" s="19" t="str">
        <f t="shared" si="5"/>
        <v/>
      </c>
      <c r="AI17" s="130">
        <f t="shared" si="8"/>
        <v>309020215</v>
      </c>
      <c r="AK17" s="61" t="s">
        <v>276</v>
      </c>
      <c r="AL17" t="s">
        <v>323</v>
      </c>
      <c r="AM17" s="130">
        <v>309020215</v>
      </c>
      <c r="AN17" s="61" t="s">
        <v>1121</v>
      </c>
    </row>
    <row r="18" spans="1:40" x14ac:dyDescent="0.25">
      <c r="A18" s="204"/>
      <c r="B18" s="88">
        <v>15</v>
      </c>
      <c r="C18" s="89">
        <v>15</v>
      </c>
      <c r="D18" s="90" t="s">
        <v>1506</v>
      </c>
      <c r="E18" s="91" t="s">
        <v>34</v>
      </c>
      <c r="F18" s="134">
        <v>912021701</v>
      </c>
      <c r="G18" s="2"/>
      <c r="H18" s="3"/>
      <c r="I18" s="204"/>
      <c r="J18" s="88">
        <v>15</v>
      </c>
      <c r="K18" s="89">
        <v>13</v>
      </c>
      <c r="L18" s="90" t="s">
        <v>1499</v>
      </c>
      <c r="M18" s="91" t="s">
        <v>35</v>
      </c>
      <c r="N18" s="134">
        <v>912021805</v>
      </c>
      <c r="P18" s="95">
        <f t="shared" si="0"/>
        <v>15</v>
      </c>
      <c r="Q18" s="95">
        <f>VLOOKUP(P18,CHOOSE({1,2},$K$4:$K$43,$J$4:$J$43),2,FALSE)</f>
        <v>13</v>
      </c>
      <c r="R18" s="95" t="str">
        <f t="shared" si="1"/>
        <v>C</v>
      </c>
      <c r="S18" s="95" t="str">
        <f t="shared" si="7"/>
        <v>C</v>
      </c>
      <c r="T18" s="17" t="b">
        <f t="shared" si="2"/>
        <v>1</v>
      </c>
      <c r="V18" s="18">
        <f t="shared" si="3"/>
        <v>15</v>
      </c>
      <c r="W18" s="19" t="str">
        <f t="shared" si="4"/>
        <v/>
      </c>
      <c r="X18" s="19" t="str">
        <f t="shared" si="5"/>
        <v>D</v>
      </c>
      <c r="AI18" s="130">
        <f t="shared" si="8"/>
        <v>309030101</v>
      </c>
      <c r="AK18" s="61" t="s">
        <v>276</v>
      </c>
      <c r="AL18" t="s">
        <v>310</v>
      </c>
      <c r="AM18" s="130">
        <v>309030101</v>
      </c>
      <c r="AN18" s="61" t="s">
        <v>1123</v>
      </c>
    </row>
    <row r="19" spans="1:40" x14ac:dyDescent="0.25">
      <c r="A19" s="204"/>
      <c r="B19" s="88">
        <v>16</v>
      </c>
      <c r="C19" s="89">
        <v>16</v>
      </c>
      <c r="D19" s="90" t="s">
        <v>1499</v>
      </c>
      <c r="E19" s="91" t="s">
        <v>36</v>
      </c>
      <c r="F19" s="134">
        <v>912090101</v>
      </c>
      <c r="G19" s="2"/>
      <c r="H19" s="3"/>
      <c r="I19" s="204"/>
      <c r="J19" s="88">
        <v>16</v>
      </c>
      <c r="K19" s="89">
        <v>14</v>
      </c>
      <c r="L19" s="90" t="s">
        <v>1499</v>
      </c>
      <c r="M19" s="91" t="s">
        <v>35</v>
      </c>
      <c r="N19" s="134">
        <v>912050301</v>
      </c>
      <c r="P19" s="95">
        <f t="shared" si="0"/>
        <v>16</v>
      </c>
      <c r="Q19" s="95">
        <f>VLOOKUP(P19,CHOOSE({1,2},$K$4:$K$43,$J$4:$J$43),2,FALSE)</f>
        <v>14</v>
      </c>
      <c r="R19" s="95" t="str">
        <f t="shared" si="1"/>
        <v>E</v>
      </c>
      <c r="S19" s="95" t="str">
        <f t="shared" si="7"/>
        <v>E</v>
      </c>
      <c r="T19" s="17" t="b">
        <f t="shared" si="2"/>
        <v>1</v>
      </c>
      <c r="V19" s="18">
        <f t="shared" si="3"/>
        <v>16</v>
      </c>
      <c r="W19" s="19" t="str">
        <f t="shared" si="4"/>
        <v/>
      </c>
      <c r="X19" s="19" t="str">
        <f t="shared" si="5"/>
        <v>D</v>
      </c>
      <c r="AI19" s="130">
        <f t="shared" si="8"/>
        <v>309040101</v>
      </c>
      <c r="AK19" s="61" t="s">
        <v>276</v>
      </c>
      <c r="AL19" t="s">
        <v>317</v>
      </c>
      <c r="AM19" s="130">
        <v>309040101</v>
      </c>
      <c r="AN19" s="61" t="s">
        <v>1121</v>
      </c>
    </row>
    <row r="20" spans="1:40" x14ac:dyDescent="0.25">
      <c r="A20" s="204"/>
      <c r="B20" s="88">
        <v>17</v>
      </c>
      <c r="C20" s="89">
        <v>17</v>
      </c>
      <c r="D20" s="90" t="s">
        <v>1499</v>
      </c>
      <c r="E20" s="91" t="s">
        <v>0</v>
      </c>
      <c r="F20" s="134">
        <v>912021805</v>
      </c>
      <c r="G20" s="2"/>
      <c r="H20" s="3"/>
      <c r="I20" s="204"/>
      <c r="J20" s="88">
        <v>17</v>
      </c>
      <c r="K20" s="89">
        <v>19</v>
      </c>
      <c r="L20" s="90" t="s">
        <v>1499</v>
      </c>
      <c r="M20" s="91" t="s">
        <v>1</v>
      </c>
      <c r="N20" s="134">
        <v>912021806</v>
      </c>
      <c r="P20" s="95">
        <f t="shared" si="0"/>
        <v>17</v>
      </c>
      <c r="Q20" s="95">
        <f>VLOOKUP(P20,CHOOSE({1,2},$K$4:$K$43,$J$4:$J$43),2,FALSE)</f>
        <v>19</v>
      </c>
      <c r="R20" s="95" t="str">
        <f t="shared" si="1"/>
        <v>A</v>
      </c>
      <c r="S20" s="95" t="str">
        <f t="shared" si="7"/>
        <v>A</v>
      </c>
      <c r="T20" s="17" t="b">
        <f t="shared" si="2"/>
        <v>1</v>
      </c>
      <c r="V20" s="18">
        <f t="shared" si="3"/>
        <v>17</v>
      </c>
      <c r="W20" s="19" t="str">
        <f t="shared" si="4"/>
        <v/>
      </c>
      <c r="X20" s="19" t="str">
        <f t="shared" si="5"/>
        <v/>
      </c>
      <c r="AI20" s="130">
        <f t="shared" si="8"/>
        <v>310010102</v>
      </c>
      <c r="AK20" s="61" t="s">
        <v>276</v>
      </c>
      <c r="AL20" t="s">
        <v>282</v>
      </c>
      <c r="AM20" s="130">
        <v>310010102</v>
      </c>
      <c r="AN20" s="61" t="s">
        <v>1119</v>
      </c>
    </row>
    <row r="21" spans="1:40" x14ac:dyDescent="0.25">
      <c r="A21" s="204"/>
      <c r="B21" s="88">
        <v>18</v>
      </c>
      <c r="C21" s="89">
        <v>18</v>
      </c>
      <c r="D21" s="90" t="s">
        <v>1499</v>
      </c>
      <c r="E21" s="91" t="s">
        <v>34</v>
      </c>
      <c r="F21" s="134">
        <v>912032101</v>
      </c>
      <c r="G21" s="2"/>
      <c r="H21" s="3"/>
      <c r="I21" s="204"/>
      <c r="J21" s="88">
        <v>18</v>
      </c>
      <c r="K21" s="89">
        <v>20</v>
      </c>
      <c r="L21" s="90" t="s">
        <v>1499</v>
      </c>
      <c r="M21" s="91" t="s">
        <v>35</v>
      </c>
      <c r="N21" s="134">
        <v>912021701</v>
      </c>
      <c r="P21" s="95">
        <f t="shared" si="0"/>
        <v>18</v>
      </c>
      <c r="Q21" s="95">
        <f>VLOOKUP(P21,CHOOSE({1,2},$K$4:$K$43,$J$4:$J$43),2,FALSE)</f>
        <v>20</v>
      </c>
      <c r="R21" s="95" t="str">
        <f t="shared" si="1"/>
        <v>C</v>
      </c>
      <c r="S21" s="95" t="str">
        <f t="shared" si="7"/>
        <v>C</v>
      </c>
      <c r="T21" s="17" t="b">
        <f t="shared" si="2"/>
        <v>1</v>
      </c>
      <c r="V21" s="18">
        <f t="shared" si="3"/>
        <v>18</v>
      </c>
      <c r="W21" s="19" t="str">
        <f t="shared" si="4"/>
        <v/>
      </c>
      <c r="X21" s="19" t="str">
        <f t="shared" si="5"/>
        <v/>
      </c>
      <c r="AI21" s="130">
        <f t="shared" si="8"/>
        <v>310010201</v>
      </c>
      <c r="AK21" s="61" t="s">
        <v>276</v>
      </c>
      <c r="AL21" t="s">
        <v>274</v>
      </c>
      <c r="AM21" s="130">
        <v>310010201</v>
      </c>
      <c r="AN21" s="61" t="s">
        <v>1119</v>
      </c>
    </row>
    <row r="22" spans="1:40" x14ac:dyDescent="0.25">
      <c r="A22" s="204"/>
      <c r="B22" s="88">
        <v>19</v>
      </c>
      <c r="C22" s="89">
        <v>19</v>
      </c>
      <c r="D22" s="90" t="s">
        <v>1499</v>
      </c>
      <c r="E22" s="91" t="s">
        <v>1</v>
      </c>
      <c r="F22" s="134">
        <v>912021806</v>
      </c>
      <c r="G22" s="2"/>
      <c r="H22" s="3"/>
      <c r="I22" s="204"/>
      <c r="J22" s="88">
        <v>19</v>
      </c>
      <c r="K22" s="89">
        <v>17</v>
      </c>
      <c r="L22" s="90" t="s">
        <v>1499</v>
      </c>
      <c r="M22" s="91" t="s">
        <v>0</v>
      </c>
      <c r="N22" s="134">
        <v>912021805</v>
      </c>
      <c r="P22" s="95">
        <f t="shared" si="0"/>
        <v>19</v>
      </c>
      <c r="Q22" s="95">
        <f>VLOOKUP(P22,CHOOSE({1,2},$K$4:$K$43,$J$4:$J$43),2,FALSE)</f>
        <v>17</v>
      </c>
      <c r="R22" s="95" t="str">
        <f t="shared" si="1"/>
        <v>B</v>
      </c>
      <c r="S22" s="95" t="str">
        <f t="shared" si="7"/>
        <v>B</v>
      </c>
      <c r="T22" s="17" t="b">
        <f t="shared" si="2"/>
        <v>1</v>
      </c>
      <c r="V22" s="18">
        <f t="shared" si="3"/>
        <v>19</v>
      </c>
      <c r="W22" s="19" t="str">
        <f t="shared" si="4"/>
        <v/>
      </c>
      <c r="X22" s="19" t="str">
        <f t="shared" si="5"/>
        <v/>
      </c>
      <c r="AI22" s="130">
        <f t="shared" si="8"/>
        <v>310010302</v>
      </c>
      <c r="AK22" s="61" t="s">
        <v>276</v>
      </c>
      <c r="AL22" t="s">
        <v>275</v>
      </c>
      <c r="AM22" s="130">
        <v>310010302</v>
      </c>
      <c r="AN22" s="61" t="s">
        <v>1119</v>
      </c>
    </row>
    <row r="23" spans="1:40" x14ac:dyDescent="0.25">
      <c r="A23" s="204"/>
      <c r="B23" s="88">
        <v>20</v>
      </c>
      <c r="C23" s="89">
        <v>20</v>
      </c>
      <c r="D23" s="90" t="s">
        <v>1499</v>
      </c>
      <c r="E23" s="91" t="s">
        <v>35</v>
      </c>
      <c r="F23" s="134">
        <v>912021701</v>
      </c>
      <c r="G23" s="2"/>
      <c r="H23" s="3"/>
      <c r="I23" s="204"/>
      <c r="J23" s="88">
        <v>20</v>
      </c>
      <c r="K23" s="89">
        <v>18</v>
      </c>
      <c r="L23" s="90" t="s">
        <v>1499</v>
      </c>
      <c r="M23" s="91" t="s">
        <v>34</v>
      </c>
      <c r="N23" s="134">
        <v>912032101</v>
      </c>
      <c r="P23" s="95">
        <f t="shared" si="0"/>
        <v>20</v>
      </c>
      <c r="Q23" s="95">
        <f>VLOOKUP(P23,CHOOSE({1,2},$K$4:$K$43,$J$4:$J$43),2,FALSE)</f>
        <v>18</v>
      </c>
      <c r="R23" s="95" t="str">
        <f t="shared" si="1"/>
        <v>D</v>
      </c>
      <c r="S23" s="95" t="str">
        <f t="shared" si="7"/>
        <v>D</v>
      </c>
      <c r="T23" s="17" t="b">
        <f t="shared" si="2"/>
        <v>1</v>
      </c>
      <c r="V23" s="18">
        <f t="shared" si="3"/>
        <v>20</v>
      </c>
      <c r="W23" s="19" t="str">
        <f t="shared" si="4"/>
        <v/>
      </c>
      <c r="X23" s="19" t="str">
        <f t="shared" si="5"/>
        <v/>
      </c>
      <c r="AI23" s="130">
        <f t="shared" si="8"/>
        <v>310020102</v>
      </c>
      <c r="AK23" s="61" t="s">
        <v>276</v>
      </c>
      <c r="AL23" t="s">
        <v>303</v>
      </c>
      <c r="AM23" s="130">
        <v>310020102</v>
      </c>
      <c r="AN23" s="61" t="s">
        <v>1123</v>
      </c>
    </row>
    <row r="24" spans="1:40" x14ac:dyDescent="0.25">
      <c r="A24" s="204"/>
      <c r="B24" s="88">
        <v>21</v>
      </c>
      <c r="C24" s="89">
        <v>21</v>
      </c>
      <c r="D24" s="90" t="s">
        <v>1499</v>
      </c>
      <c r="E24" s="91" t="s">
        <v>0</v>
      </c>
      <c r="F24" s="134">
        <v>912021805</v>
      </c>
      <c r="G24" s="2"/>
      <c r="H24" s="3"/>
      <c r="I24" s="204"/>
      <c r="J24" s="88">
        <v>21</v>
      </c>
      <c r="K24" s="89">
        <v>23</v>
      </c>
      <c r="L24" s="90" t="s">
        <v>1499</v>
      </c>
      <c r="M24" s="91" t="s">
        <v>0</v>
      </c>
      <c r="N24" s="134">
        <v>912021701</v>
      </c>
      <c r="P24" s="95">
        <f t="shared" si="0"/>
        <v>21</v>
      </c>
      <c r="Q24" s="95">
        <f>VLOOKUP(P24,CHOOSE({1,2},$K$4:$K$43,$J$4:$J$43),2,FALSE)</f>
        <v>23</v>
      </c>
      <c r="R24" s="95" t="str">
        <f t="shared" si="1"/>
        <v>A</v>
      </c>
      <c r="S24" s="95" t="str">
        <f t="shared" si="7"/>
        <v>A</v>
      </c>
      <c r="T24" s="17" t="b">
        <f t="shared" si="2"/>
        <v>1</v>
      </c>
      <c r="V24" s="18">
        <f t="shared" si="3"/>
        <v>21</v>
      </c>
      <c r="W24" s="19" t="str">
        <f t="shared" si="4"/>
        <v/>
      </c>
      <c r="X24" s="19" t="str">
        <f t="shared" si="5"/>
        <v/>
      </c>
      <c r="AI24" s="130">
        <f t="shared" si="8"/>
        <v>310020201</v>
      </c>
      <c r="AK24" s="61" t="s">
        <v>276</v>
      </c>
      <c r="AL24" t="s">
        <v>1125</v>
      </c>
      <c r="AM24" s="130">
        <v>310020201</v>
      </c>
      <c r="AN24" s="61" t="s">
        <v>1123</v>
      </c>
    </row>
    <row r="25" spans="1:40" x14ac:dyDescent="0.25">
      <c r="A25" s="204"/>
      <c r="B25" s="88">
        <v>22</v>
      </c>
      <c r="C25" s="89">
        <v>22</v>
      </c>
      <c r="D25" s="90" t="s">
        <v>1499</v>
      </c>
      <c r="E25" s="91" t="s">
        <v>36</v>
      </c>
      <c r="F25" s="134">
        <v>912050201</v>
      </c>
      <c r="G25" s="2"/>
      <c r="H25" s="3"/>
      <c r="I25" s="204"/>
      <c r="J25" s="88">
        <v>22</v>
      </c>
      <c r="K25" s="89">
        <v>24</v>
      </c>
      <c r="L25" s="90" t="s">
        <v>1499</v>
      </c>
      <c r="M25" s="91" t="s">
        <v>34</v>
      </c>
      <c r="N25" s="134">
        <v>912050301</v>
      </c>
      <c r="P25" s="95">
        <f t="shared" si="0"/>
        <v>22</v>
      </c>
      <c r="Q25" s="95">
        <f>VLOOKUP(P25,CHOOSE({1,2},$K$4:$K$43,$J$4:$J$43),2,FALSE)</f>
        <v>24</v>
      </c>
      <c r="R25" s="95" t="str">
        <f t="shared" si="1"/>
        <v>E</v>
      </c>
      <c r="S25" s="95" t="str">
        <f t="shared" si="7"/>
        <v>E</v>
      </c>
      <c r="T25" s="17" t="b">
        <f t="shared" si="2"/>
        <v>1</v>
      </c>
      <c r="V25" s="18">
        <f t="shared" si="3"/>
        <v>22</v>
      </c>
      <c r="W25" s="19" t="str">
        <f t="shared" si="4"/>
        <v/>
      </c>
      <c r="X25" s="19" t="str">
        <f t="shared" si="5"/>
        <v/>
      </c>
      <c r="AI25" s="130">
        <f t="shared" si="8"/>
        <v>310020301</v>
      </c>
      <c r="AK25" s="61" t="s">
        <v>276</v>
      </c>
      <c r="AL25" t="s">
        <v>304</v>
      </c>
      <c r="AM25" s="130">
        <v>310020301</v>
      </c>
      <c r="AN25" s="61" t="s">
        <v>1123</v>
      </c>
    </row>
    <row r="26" spans="1:40" x14ac:dyDescent="0.25">
      <c r="A26" s="204"/>
      <c r="B26" s="88">
        <v>23</v>
      </c>
      <c r="C26" s="89">
        <v>23</v>
      </c>
      <c r="D26" s="90" t="s">
        <v>1499</v>
      </c>
      <c r="E26" s="91" t="s">
        <v>0</v>
      </c>
      <c r="F26" s="134">
        <v>912021701</v>
      </c>
      <c r="G26" s="2"/>
      <c r="H26" s="3"/>
      <c r="I26" s="204"/>
      <c r="J26" s="88">
        <v>23</v>
      </c>
      <c r="K26" s="89">
        <v>21</v>
      </c>
      <c r="L26" s="90" t="s">
        <v>1499</v>
      </c>
      <c r="M26" s="91" t="s">
        <v>0</v>
      </c>
      <c r="N26" s="134">
        <v>912021805</v>
      </c>
      <c r="P26" s="95">
        <f t="shared" si="0"/>
        <v>23</v>
      </c>
      <c r="Q26" s="95">
        <f>VLOOKUP(P26,CHOOSE({1,2},$K$4:$K$43,$J$4:$J$43),2,FALSE)</f>
        <v>21</v>
      </c>
      <c r="R26" s="95" t="str">
        <f t="shared" si="1"/>
        <v>A</v>
      </c>
      <c r="S26" s="95" t="str">
        <f t="shared" si="7"/>
        <v>A</v>
      </c>
      <c r="T26" s="17" t="b">
        <f t="shared" si="2"/>
        <v>1</v>
      </c>
      <c r="V26" s="18">
        <f t="shared" si="3"/>
        <v>23</v>
      </c>
      <c r="W26" s="19" t="str">
        <f t="shared" si="4"/>
        <v/>
      </c>
      <c r="X26" s="19" t="str">
        <f t="shared" si="5"/>
        <v/>
      </c>
      <c r="AI26" s="130">
        <f t="shared" si="8"/>
        <v>310020401</v>
      </c>
      <c r="AK26" s="61" t="s">
        <v>276</v>
      </c>
      <c r="AL26" t="s">
        <v>1124</v>
      </c>
      <c r="AM26" s="130">
        <v>310020401</v>
      </c>
      <c r="AN26" s="61" t="s">
        <v>1123</v>
      </c>
    </row>
    <row r="27" spans="1:40" x14ac:dyDescent="0.25">
      <c r="A27" s="204"/>
      <c r="B27" s="88">
        <v>24</v>
      </c>
      <c r="C27" s="89">
        <v>24</v>
      </c>
      <c r="D27" s="90" t="s">
        <v>1499</v>
      </c>
      <c r="E27" s="91" t="s">
        <v>34</v>
      </c>
      <c r="F27" s="134">
        <v>912050301</v>
      </c>
      <c r="G27" s="2"/>
      <c r="H27" s="3"/>
      <c r="I27" s="204"/>
      <c r="J27" s="88">
        <v>24</v>
      </c>
      <c r="K27" s="89">
        <v>22</v>
      </c>
      <c r="L27" s="90" t="s">
        <v>1499</v>
      </c>
      <c r="M27" s="91" t="s">
        <v>36</v>
      </c>
      <c r="N27" s="134">
        <v>912050201</v>
      </c>
      <c r="P27" s="95">
        <f t="shared" si="0"/>
        <v>24</v>
      </c>
      <c r="Q27" s="95">
        <f>VLOOKUP(P27,CHOOSE({1,2},$K$4:$K$43,$J$4:$J$43),2,FALSE)</f>
        <v>22</v>
      </c>
      <c r="R27" s="95" t="str">
        <f t="shared" si="1"/>
        <v>C</v>
      </c>
      <c r="S27" s="95" t="str">
        <f t="shared" si="7"/>
        <v>C</v>
      </c>
      <c r="T27" s="17" t="b">
        <f t="shared" si="2"/>
        <v>1</v>
      </c>
      <c r="V27" s="18">
        <f t="shared" si="3"/>
        <v>24</v>
      </c>
      <c r="W27" s="19" t="str">
        <f t="shared" si="4"/>
        <v/>
      </c>
      <c r="X27" s="19" t="str">
        <f t="shared" si="5"/>
        <v/>
      </c>
      <c r="AI27" s="130">
        <f t="shared" si="8"/>
        <v>310030201</v>
      </c>
      <c r="AK27" s="61" t="s">
        <v>276</v>
      </c>
      <c r="AL27" t="s">
        <v>308</v>
      </c>
      <c r="AM27" s="130">
        <v>310030201</v>
      </c>
      <c r="AN27" s="61" t="s">
        <v>1123</v>
      </c>
    </row>
    <row r="28" spans="1:40" ht="15" customHeight="1" x14ac:dyDescent="0.25">
      <c r="A28" s="204"/>
      <c r="B28" s="88">
        <v>25</v>
      </c>
      <c r="C28" s="89">
        <v>25</v>
      </c>
      <c r="D28" s="90" t="s">
        <v>1499</v>
      </c>
      <c r="E28" s="91" t="s">
        <v>1</v>
      </c>
      <c r="F28" s="134">
        <v>912021805</v>
      </c>
      <c r="G28" s="2"/>
      <c r="H28" s="3"/>
      <c r="I28" s="204"/>
      <c r="J28" s="88">
        <v>25</v>
      </c>
      <c r="K28" s="89">
        <v>27</v>
      </c>
      <c r="L28" s="90" t="s">
        <v>1499</v>
      </c>
      <c r="M28" s="91" t="s">
        <v>35</v>
      </c>
      <c r="N28" s="134">
        <v>912021701</v>
      </c>
      <c r="P28" s="95">
        <f t="shared" si="0"/>
        <v>25</v>
      </c>
      <c r="Q28" s="95">
        <f>VLOOKUP(P28,CHOOSE({1,2},$K$4:$K$43,$J$4:$J$43),2,FALSE)</f>
        <v>26</v>
      </c>
      <c r="R28" s="95" t="str">
        <f t="shared" si="1"/>
        <v>B</v>
      </c>
      <c r="S28" s="95" t="str">
        <f t="shared" si="7"/>
        <v>B</v>
      </c>
      <c r="T28" s="17" t="b">
        <f t="shared" si="2"/>
        <v>1</v>
      </c>
      <c r="V28" s="18">
        <f t="shared" si="3"/>
        <v>25</v>
      </c>
      <c r="W28" s="19" t="str">
        <f t="shared" si="4"/>
        <v>B</v>
      </c>
      <c r="X28" s="19" t="str">
        <f t="shared" si="5"/>
        <v/>
      </c>
      <c r="AI28" s="130">
        <f t="shared" si="8"/>
        <v>310030204</v>
      </c>
      <c r="AK28" s="61" t="s">
        <v>276</v>
      </c>
      <c r="AL28" t="s">
        <v>309</v>
      </c>
      <c r="AM28" s="130">
        <v>310030204</v>
      </c>
      <c r="AN28" s="61" t="s">
        <v>1123</v>
      </c>
    </row>
    <row r="29" spans="1:40" x14ac:dyDescent="0.25">
      <c r="A29" s="204"/>
      <c r="B29" s="88">
        <v>26</v>
      </c>
      <c r="C29" s="89">
        <v>26</v>
      </c>
      <c r="D29" s="90" t="s">
        <v>1499</v>
      </c>
      <c r="E29" s="91" t="s">
        <v>1</v>
      </c>
      <c r="F29" s="134">
        <v>912021701</v>
      </c>
      <c r="G29" s="2"/>
      <c r="H29" s="3"/>
      <c r="I29" s="204"/>
      <c r="J29" s="88">
        <v>26</v>
      </c>
      <c r="K29" s="89">
        <v>25</v>
      </c>
      <c r="L29" s="90" t="s">
        <v>1499</v>
      </c>
      <c r="M29" s="91" t="s">
        <v>1</v>
      </c>
      <c r="N29" s="134">
        <v>912021805</v>
      </c>
      <c r="P29" s="95">
        <f t="shared" si="0"/>
        <v>26</v>
      </c>
      <c r="Q29" s="95">
        <f>VLOOKUP(P29,CHOOSE({1,2},$K$4:$K$43,$J$4:$J$43),2,FALSE)</f>
        <v>27</v>
      </c>
      <c r="R29" s="95" t="str">
        <f t="shared" si="1"/>
        <v>B</v>
      </c>
      <c r="S29" s="95" t="str">
        <f t="shared" si="7"/>
        <v>B</v>
      </c>
      <c r="T29" s="17" t="b">
        <f t="shared" si="2"/>
        <v>1</v>
      </c>
      <c r="V29" s="18">
        <f t="shared" si="3"/>
        <v>26</v>
      </c>
      <c r="W29" s="19" t="str">
        <f t="shared" si="4"/>
        <v>B</v>
      </c>
      <c r="X29" s="19" t="str">
        <f t="shared" si="5"/>
        <v>B</v>
      </c>
      <c r="AI29" s="130">
        <f t="shared" si="8"/>
        <v>311010101</v>
      </c>
      <c r="AK29" s="61" t="s">
        <v>276</v>
      </c>
      <c r="AL29" t="s">
        <v>284</v>
      </c>
      <c r="AM29" s="130">
        <v>311010101</v>
      </c>
      <c r="AN29" s="61" t="s">
        <v>1119</v>
      </c>
    </row>
    <row r="30" spans="1:40" x14ac:dyDescent="0.25">
      <c r="A30" s="204"/>
      <c r="B30" s="88">
        <v>27</v>
      </c>
      <c r="C30" s="89">
        <v>27</v>
      </c>
      <c r="D30" s="90" t="s">
        <v>1499</v>
      </c>
      <c r="E30" s="91" t="s">
        <v>35</v>
      </c>
      <c r="F30" s="134">
        <v>912021701</v>
      </c>
      <c r="G30" s="2"/>
      <c r="H30" s="3"/>
      <c r="I30" s="204"/>
      <c r="J30" s="88">
        <v>27</v>
      </c>
      <c r="K30" s="89">
        <v>26</v>
      </c>
      <c r="L30" s="90" t="s">
        <v>1499</v>
      </c>
      <c r="M30" s="91" t="s">
        <v>1</v>
      </c>
      <c r="N30" s="134">
        <v>912021701</v>
      </c>
      <c r="P30" s="95">
        <f t="shared" si="0"/>
        <v>27</v>
      </c>
      <c r="Q30" s="95">
        <f>VLOOKUP(P30,CHOOSE({1,2},$K$4:$K$43,$J$4:$J$43),2,FALSE)</f>
        <v>25</v>
      </c>
      <c r="R30" s="95" t="str">
        <f t="shared" si="1"/>
        <v>D</v>
      </c>
      <c r="S30" s="95" t="str">
        <f t="shared" si="7"/>
        <v>D</v>
      </c>
      <c r="T30" s="17" t="b">
        <f t="shared" si="2"/>
        <v>1</v>
      </c>
      <c r="V30" s="18">
        <f t="shared" si="3"/>
        <v>27</v>
      </c>
      <c r="W30" s="19" t="str">
        <f t="shared" si="4"/>
        <v/>
      </c>
      <c r="X30" s="19" t="str">
        <f t="shared" si="5"/>
        <v>B</v>
      </c>
      <c r="AI30" s="130">
        <f t="shared" si="8"/>
        <v>311010102</v>
      </c>
      <c r="AK30" s="61" t="s">
        <v>276</v>
      </c>
      <c r="AL30" t="s">
        <v>283</v>
      </c>
      <c r="AM30" s="130">
        <v>311010102</v>
      </c>
      <c r="AN30" s="61" t="s">
        <v>1119</v>
      </c>
    </row>
    <row r="31" spans="1:40" x14ac:dyDescent="0.25">
      <c r="A31" s="204"/>
      <c r="B31" s="88">
        <v>28</v>
      </c>
      <c r="C31" s="89">
        <v>28</v>
      </c>
      <c r="D31" s="90" t="s">
        <v>1499</v>
      </c>
      <c r="E31" s="91" t="s">
        <v>0</v>
      </c>
      <c r="F31" s="134">
        <v>912021806</v>
      </c>
      <c r="G31" s="2"/>
      <c r="H31" s="3"/>
      <c r="I31" s="204"/>
      <c r="J31" s="88">
        <v>28</v>
      </c>
      <c r="K31" s="89">
        <v>30</v>
      </c>
      <c r="L31" s="90" t="s">
        <v>1499</v>
      </c>
      <c r="M31" s="91" t="s">
        <v>34</v>
      </c>
      <c r="N31" s="134">
        <v>912021805</v>
      </c>
      <c r="P31" s="95">
        <f t="shared" si="0"/>
        <v>28</v>
      </c>
      <c r="Q31" s="95">
        <f>VLOOKUP(P31,CHOOSE({1,2},$K$4:$K$43,$J$4:$J$43),2,FALSE)</f>
        <v>30</v>
      </c>
      <c r="R31" s="95" t="str">
        <f t="shared" si="1"/>
        <v>A</v>
      </c>
      <c r="S31" s="95" t="str">
        <f t="shared" si="7"/>
        <v>A</v>
      </c>
      <c r="T31" s="17" t="b">
        <f t="shared" si="2"/>
        <v>1</v>
      </c>
      <c r="V31" s="18">
        <f t="shared" si="3"/>
        <v>28</v>
      </c>
      <c r="W31" s="19" t="str">
        <f t="shared" si="4"/>
        <v/>
      </c>
      <c r="X31" s="19" t="str">
        <f t="shared" si="5"/>
        <v/>
      </c>
      <c r="AI31" s="130">
        <f t="shared" si="8"/>
        <v>311010201</v>
      </c>
      <c r="AK31" s="61" t="s">
        <v>276</v>
      </c>
      <c r="AL31" t="s">
        <v>286</v>
      </c>
      <c r="AM31" s="130">
        <v>311010201</v>
      </c>
      <c r="AN31" s="61" t="s">
        <v>1119</v>
      </c>
    </row>
    <row r="32" spans="1:40" ht="15" customHeight="1" x14ac:dyDescent="0.25">
      <c r="A32" s="204"/>
      <c r="B32" s="88">
        <v>29</v>
      </c>
      <c r="C32" s="89">
        <v>29</v>
      </c>
      <c r="D32" s="90" t="s">
        <v>1499</v>
      </c>
      <c r="E32" s="91" t="s">
        <v>34</v>
      </c>
      <c r="F32" s="134">
        <v>912032401</v>
      </c>
      <c r="G32" s="2"/>
      <c r="H32" s="3"/>
      <c r="I32" s="204"/>
      <c r="J32" s="88">
        <v>29</v>
      </c>
      <c r="K32" s="89">
        <v>31</v>
      </c>
      <c r="L32" s="90" t="s">
        <v>1499</v>
      </c>
      <c r="M32" s="91" t="s">
        <v>36</v>
      </c>
      <c r="N32" s="134">
        <v>912050401</v>
      </c>
      <c r="P32" s="95">
        <f t="shared" si="0"/>
        <v>29</v>
      </c>
      <c r="Q32" s="95">
        <f>VLOOKUP(P32,CHOOSE({1,2},$K$4:$K$43,$J$4:$J$43),2,FALSE)</f>
        <v>31</v>
      </c>
      <c r="R32" s="95" t="str">
        <f t="shared" si="1"/>
        <v>C</v>
      </c>
      <c r="S32" s="95" t="str">
        <f t="shared" si="7"/>
        <v>C</v>
      </c>
      <c r="T32" s="17" t="b">
        <f t="shared" si="2"/>
        <v>1</v>
      </c>
      <c r="V32" s="18">
        <f t="shared" si="3"/>
        <v>29</v>
      </c>
      <c r="W32" s="19" t="str">
        <f t="shared" si="4"/>
        <v>C</v>
      </c>
      <c r="X32" s="19" t="str">
        <f t="shared" si="5"/>
        <v/>
      </c>
      <c r="AI32" s="130">
        <f t="shared" si="8"/>
        <v>311010403</v>
      </c>
      <c r="AK32" s="61" t="s">
        <v>276</v>
      </c>
      <c r="AL32" t="s">
        <v>285</v>
      </c>
      <c r="AM32" s="130">
        <v>311010403</v>
      </c>
      <c r="AN32" s="61" t="s">
        <v>1119</v>
      </c>
    </row>
    <row r="33" spans="1:40" x14ac:dyDescent="0.25">
      <c r="A33" s="204"/>
      <c r="B33" s="88">
        <v>30</v>
      </c>
      <c r="C33" s="89">
        <v>30</v>
      </c>
      <c r="D33" s="90" t="s">
        <v>1499</v>
      </c>
      <c r="E33" s="91" t="s">
        <v>34</v>
      </c>
      <c r="F33" s="134">
        <v>912021805</v>
      </c>
      <c r="G33" s="2"/>
      <c r="H33" s="3"/>
      <c r="I33" s="204"/>
      <c r="J33" s="88">
        <v>30</v>
      </c>
      <c r="K33" s="89">
        <v>28</v>
      </c>
      <c r="L33" s="90" t="s">
        <v>1499</v>
      </c>
      <c r="M33" s="91" t="s">
        <v>0</v>
      </c>
      <c r="N33" s="134">
        <v>912021806</v>
      </c>
      <c r="P33" s="95">
        <f t="shared" si="0"/>
        <v>30</v>
      </c>
      <c r="Q33" s="95">
        <f>VLOOKUP(P33,CHOOSE({1,2},$K$4:$K$43,$J$4:$J$43),2,FALSE)</f>
        <v>28</v>
      </c>
      <c r="R33" s="95" t="str">
        <f t="shared" si="1"/>
        <v>C</v>
      </c>
      <c r="S33" s="95" t="str">
        <f t="shared" si="7"/>
        <v>C</v>
      </c>
      <c r="T33" s="17" t="b">
        <f t="shared" si="2"/>
        <v>1</v>
      </c>
      <c r="V33" s="18">
        <f t="shared" si="3"/>
        <v>30</v>
      </c>
      <c r="W33" s="19" t="str">
        <f t="shared" si="4"/>
        <v>C</v>
      </c>
      <c r="X33" s="19" t="str">
        <f t="shared" si="5"/>
        <v/>
      </c>
      <c r="AI33" s="130">
        <f t="shared" si="8"/>
        <v>311010404</v>
      </c>
      <c r="AK33" s="61" t="s">
        <v>276</v>
      </c>
      <c r="AL33" t="s">
        <v>287</v>
      </c>
      <c r="AM33" s="130">
        <v>311010404</v>
      </c>
      <c r="AN33" s="61" t="s">
        <v>1119</v>
      </c>
    </row>
    <row r="34" spans="1:40" x14ac:dyDescent="0.25">
      <c r="A34" s="204"/>
      <c r="B34" s="88">
        <v>31</v>
      </c>
      <c r="C34" s="89">
        <v>31</v>
      </c>
      <c r="D34" s="90" t="s">
        <v>1499</v>
      </c>
      <c r="E34" s="91" t="s">
        <v>36</v>
      </c>
      <c r="F34" s="134">
        <v>912050401</v>
      </c>
      <c r="G34" s="2"/>
      <c r="H34" s="3"/>
      <c r="I34" s="204"/>
      <c r="J34" s="88">
        <v>31</v>
      </c>
      <c r="K34" s="89">
        <v>29</v>
      </c>
      <c r="L34" s="90" t="s">
        <v>1499</v>
      </c>
      <c r="M34" s="91" t="s">
        <v>34</v>
      </c>
      <c r="N34" s="134">
        <v>912032401</v>
      </c>
      <c r="P34" s="95">
        <f t="shared" si="0"/>
        <v>31</v>
      </c>
      <c r="Q34" s="95">
        <f>VLOOKUP(P34,CHOOSE({1,2},$K$4:$K$43,$J$4:$J$43),2,FALSE)</f>
        <v>29</v>
      </c>
      <c r="R34" s="95" t="str">
        <f t="shared" si="1"/>
        <v>E</v>
      </c>
      <c r="S34" s="95" t="str">
        <f t="shared" si="7"/>
        <v>E</v>
      </c>
      <c r="T34" s="17" t="b">
        <f t="shared" si="2"/>
        <v>1</v>
      </c>
      <c r="V34" s="18">
        <f t="shared" si="3"/>
        <v>31</v>
      </c>
      <c r="W34" s="19" t="str">
        <f t="shared" si="4"/>
        <v>E</v>
      </c>
      <c r="X34" s="19" t="str">
        <f t="shared" si="5"/>
        <v/>
      </c>
      <c r="AI34" s="130">
        <f t="shared" si="8"/>
        <v>311010501</v>
      </c>
      <c r="AK34" s="61" t="s">
        <v>276</v>
      </c>
      <c r="AL34" t="s">
        <v>1122</v>
      </c>
      <c r="AM34" s="130">
        <v>311010501</v>
      </c>
      <c r="AN34" s="61" t="s">
        <v>1119</v>
      </c>
    </row>
    <row r="35" spans="1:40" x14ac:dyDescent="0.25">
      <c r="A35" s="204"/>
      <c r="B35" s="88">
        <v>32</v>
      </c>
      <c r="C35" s="89">
        <v>32</v>
      </c>
      <c r="D35" s="90" t="s">
        <v>1506</v>
      </c>
      <c r="E35" s="91" t="s">
        <v>36</v>
      </c>
      <c r="F35" s="134">
        <v>912021805</v>
      </c>
      <c r="G35" s="2"/>
      <c r="H35" s="3"/>
      <c r="I35" s="204"/>
      <c r="J35" s="88">
        <v>32</v>
      </c>
      <c r="K35" s="89">
        <v>34</v>
      </c>
      <c r="L35" s="90" t="s">
        <v>1499</v>
      </c>
      <c r="M35" s="91" t="s">
        <v>1</v>
      </c>
      <c r="N35" s="134">
        <v>912021806</v>
      </c>
      <c r="P35" s="95">
        <f t="shared" si="0"/>
        <v>32</v>
      </c>
      <c r="Q35" s="95">
        <f>VLOOKUP(P35,CHOOSE({1,2},$K$4:$K$43,$J$4:$J$43),2,FALSE)</f>
        <v>34</v>
      </c>
      <c r="R35" s="95" t="str">
        <f t="shared" si="1"/>
        <v>E</v>
      </c>
      <c r="S35" s="95" t="str">
        <f t="shared" si="7"/>
        <v>E</v>
      </c>
      <c r="T35" s="17" t="b">
        <f t="shared" si="2"/>
        <v>1</v>
      </c>
      <c r="V35" s="18">
        <f t="shared" si="3"/>
        <v>32</v>
      </c>
      <c r="W35" s="19" t="str">
        <f t="shared" si="4"/>
        <v>E</v>
      </c>
      <c r="X35" s="19" t="str">
        <f t="shared" si="5"/>
        <v/>
      </c>
      <c r="AI35" s="130">
        <f t="shared" si="8"/>
        <v>311020101</v>
      </c>
      <c r="AK35" s="61" t="s">
        <v>276</v>
      </c>
      <c r="AL35" t="s">
        <v>305</v>
      </c>
      <c r="AM35" s="130">
        <v>311020101</v>
      </c>
      <c r="AN35" s="61" t="s">
        <v>1123</v>
      </c>
    </row>
    <row r="36" spans="1:40" x14ac:dyDescent="0.25">
      <c r="A36" s="204"/>
      <c r="B36" s="88">
        <v>33</v>
      </c>
      <c r="C36" s="89">
        <v>33</v>
      </c>
      <c r="D36" s="90" t="s">
        <v>1499</v>
      </c>
      <c r="E36" s="91" t="s">
        <v>35</v>
      </c>
      <c r="F36" s="134">
        <v>912050401</v>
      </c>
      <c r="G36" s="2"/>
      <c r="H36" s="3"/>
      <c r="I36" s="204"/>
      <c r="J36" s="88">
        <v>33</v>
      </c>
      <c r="K36" s="89">
        <v>35</v>
      </c>
      <c r="L36" s="90" t="s">
        <v>1499</v>
      </c>
      <c r="M36" s="91" t="s">
        <v>36</v>
      </c>
      <c r="N36" s="134">
        <v>912020201</v>
      </c>
      <c r="P36" s="95">
        <f t="shared" ref="P36:P63" si="9">B36</f>
        <v>33</v>
      </c>
      <c r="Q36" s="95">
        <f>VLOOKUP(P36,CHOOSE({1,2},$K$4:$K$43,$J$4:$J$43),2,FALSE)</f>
        <v>35</v>
      </c>
      <c r="R36" s="95" t="str">
        <f t="shared" ref="R36:R63" si="10">IF(E36="","",E36)</f>
        <v>D</v>
      </c>
      <c r="S36" s="95" t="str">
        <f t="shared" si="7"/>
        <v>D</v>
      </c>
      <c r="T36" s="17" t="b">
        <f t="shared" si="2"/>
        <v>1</v>
      </c>
      <c r="V36" s="18">
        <f t="shared" ref="V36:V63" si="11">B36</f>
        <v>33</v>
      </c>
      <c r="W36" s="19" t="str">
        <f t="shared" si="4"/>
        <v/>
      </c>
      <c r="X36" s="19" t="str">
        <f t="shared" si="5"/>
        <v>E</v>
      </c>
      <c r="AI36" s="130">
        <f t="shared" si="8"/>
        <v>311020108</v>
      </c>
      <c r="AK36" s="61" t="s">
        <v>276</v>
      </c>
      <c r="AL36" t="s">
        <v>306</v>
      </c>
      <c r="AM36" s="130">
        <v>311020108</v>
      </c>
      <c r="AN36" s="61" t="s">
        <v>1123</v>
      </c>
    </row>
    <row r="37" spans="1:40" x14ac:dyDescent="0.25">
      <c r="A37" s="204"/>
      <c r="B37" s="88">
        <v>34</v>
      </c>
      <c r="C37" s="89">
        <v>34</v>
      </c>
      <c r="D37" s="90" t="s">
        <v>1499</v>
      </c>
      <c r="E37" s="91" t="s">
        <v>1</v>
      </c>
      <c r="F37" s="134">
        <v>912021806</v>
      </c>
      <c r="G37" s="2"/>
      <c r="H37" s="3"/>
      <c r="I37" s="204"/>
      <c r="J37" s="88">
        <v>34</v>
      </c>
      <c r="K37" s="89">
        <v>32</v>
      </c>
      <c r="L37" s="90" t="s">
        <v>1506</v>
      </c>
      <c r="M37" s="91" t="s">
        <v>36</v>
      </c>
      <c r="N37" s="134">
        <v>912021805</v>
      </c>
      <c r="P37" s="95">
        <f t="shared" si="9"/>
        <v>34</v>
      </c>
      <c r="Q37" s="95">
        <f>VLOOKUP(P37,CHOOSE({1,2},$K$4:$K$43,$J$4:$J$43),2,FALSE)</f>
        <v>32</v>
      </c>
      <c r="R37" s="95" t="str">
        <f t="shared" si="10"/>
        <v>B</v>
      </c>
      <c r="S37" s="95" t="str">
        <f t="shared" si="7"/>
        <v>B</v>
      </c>
      <c r="T37" s="17" t="b">
        <f t="shared" si="2"/>
        <v>1</v>
      </c>
      <c r="V37" s="18">
        <f t="shared" si="11"/>
        <v>34</v>
      </c>
      <c r="W37" s="19" t="str">
        <f t="shared" ref="W37:W53" si="12">IF((EXACT(E37,E36))=TRUE,E37,IF(EXACT(E37,E38)=TRUE,E37,""))</f>
        <v/>
      </c>
      <c r="X37" s="19" t="str">
        <f t="shared" ref="X37:X53" si="13">IF((EXACT(M37,M36))=TRUE,M37,IF(EXACT(M37,M38)=TRUE,M37,""))</f>
        <v>E</v>
      </c>
      <c r="AI37" s="130">
        <f t="shared" si="8"/>
        <v>311020202</v>
      </c>
      <c r="AK37" s="61" t="s">
        <v>276</v>
      </c>
      <c r="AL37" t="s">
        <v>307</v>
      </c>
      <c r="AM37" s="130">
        <v>311020202</v>
      </c>
      <c r="AN37" s="61" t="s">
        <v>1123</v>
      </c>
    </row>
    <row r="38" spans="1:40" ht="15" customHeight="1" x14ac:dyDescent="0.25">
      <c r="A38" s="204"/>
      <c r="B38" s="88">
        <v>35</v>
      </c>
      <c r="C38" s="89">
        <v>35</v>
      </c>
      <c r="D38" s="90" t="s">
        <v>1499</v>
      </c>
      <c r="E38" s="91" t="s">
        <v>36</v>
      </c>
      <c r="F38" s="134">
        <v>912020201</v>
      </c>
      <c r="G38" s="2"/>
      <c r="H38" s="3"/>
      <c r="I38" s="204"/>
      <c r="J38" s="88">
        <v>35</v>
      </c>
      <c r="K38" s="89">
        <v>33</v>
      </c>
      <c r="L38" s="90" t="s">
        <v>1499</v>
      </c>
      <c r="M38" s="91" t="s">
        <v>35</v>
      </c>
      <c r="N38" s="134">
        <v>912050401</v>
      </c>
      <c r="P38" s="95">
        <f t="shared" si="9"/>
        <v>35</v>
      </c>
      <c r="Q38" s="95">
        <f>VLOOKUP(P38,CHOOSE({1,2},$K$4:$K$43,$J$4:$J$43),2,FALSE)</f>
        <v>33</v>
      </c>
      <c r="R38" s="95" t="str">
        <f t="shared" si="10"/>
        <v>E</v>
      </c>
      <c r="S38" s="95" t="str">
        <f t="shared" si="7"/>
        <v>E</v>
      </c>
      <c r="T38" s="17" t="b">
        <f t="shared" si="2"/>
        <v>1</v>
      </c>
      <c r="V38" s="18">
        <f t="shared" si="11"/>
        <v>35</v>
      </c>
      <c r="W38" s="19" t="str">
        <f t="shared" si="12"/>
        <v/>
      </c>
      <c r="X38" s="19" t="str">
        <f t="shared" si="13"/>
        <v/>
      </c>
      <c r="AI38" s="130">
        <f t="shared" si="8"/>
        <v>311020302</v>
      </c>
      <c r="AK38" s="61" t="s">
        <v>276</v>
      </c>
      <c r="AL38" t="s">
        <v>272</v>
      </c>
      <c r="AM38" s="130">
        <v>311020302</v>
      </c>
      <c r="AN38" s="61" t="s">
        <v>1119</v>
      </c>
    </row>
    <row r="39" spans="1:40" x14ac:dyDescent="0.25">
      <c r="A39" s="204"/>
      <c r="B39" s="88">
        <v>36</v>
      </c>
      <c r="C39" s="89">
        <v>36</v>
      </c>
      <c r="D39" s="90" t="s">
        <v>1499</v>
      </c>
      <c r="E39" s="91" t="s">
        <v>34</v>
      </c>
      <c r="F39" s="134">
        <v>912021701</v>
      </c>
      <c r="G39" s="2"/>
      <c r="H39" s="3"/>
      <c r="I39" s="204"/>
      <c r="J39" s="88">
        <v>36</v>
      </c>
      <c r="K39" s="89">
        <v>38</v>
      </c>
      <c r="L39" s="90" t="s">
        <v>1499</v>
      </c>
      <c r="M39" s="91" t="s">
        <v>0</v>
      </c>
      <c r="N39" s="134">
        <v>912021806</v>
      </c>
      <c r="P39" s="95">
        <f t="shared" si="9"/>
        <v>36</v>
      </c>
      <c r="Q39" s="95">
        <f>VLOOKUP(P39,CHOOSE({1,2},$K$4:$K$43,$J$4:$J$43),2,FALSE)</f>
        <v>39</v>
      </c>
      <c r="R39" s="95" t="str">
        <f t="shared" si="10"/>
        <v>C</v>
      </c>
      <c r="S39" s="95" t="str">
        <f t="shared" si="7"/>
        <v>C</v>
      </c>
      <c r="T39" s="17" t="b">
        <f t="shared" si="2"/>
        <v>1</v>
      </c>
      <c r="V39" s="18">
        <f t="shared" si="11"/>
        <v>36</v>
      </c>
      <c r="W39" s="19" t="str">
        <f t="shared" si="12"/>
        <v/>
      </c>
      <c r="X39" s="19" t="str">
        <f t="shared" si="13"/>
        <v/>
      </c>
      <c r="AI39" s="130">
        <f t="shared" si="8"/>
        <v>311020304</v>
      </c>
      <c r="AK39" s="61" t="s">
        <v>276</v>
      </c>
      <c r="AL39" t="s">
        <v>273</v>
      </c>
      <c r="AM39" s="130">
        <v>311020304</v>
      </c>
      <c r="AN39" s="61" t="s">
        <v>1119</v>
      </c>
    </row>
    <row r="40" spans="1:40" x14ac:dyDescent="0.25">
      <c r="A40" s="204"/>
      <c r="B40" s="88">
        <v>37</v>
      </c>
      <c r="C40" s="89">
        <v>37</v>
      </c>
      <c r="D40" s="90" t="s">
        <v>1499</v>
      </c>
      <c r="E40" s="91" t="s">
        <v>1</v>
      </c>
      <c r="F40" s="134">
        <v>912021101</v>
      </c>
      <c r="G40" s="2"/>
      <c r="H40" s="3"/>
      <c r="I40" s="204"/>
      <c r="J40" s="88">
        <v>37</v>
      </c>
      <c r="K40" s="89">
        <v>39</v>
      </c>
      <c r="L40" s="90" t="s">
        <v>1499</v>
      </c>
      <c r="M40" s="91" t="s">
        <v>34</v>
      </c>
      <c r="N40" s="134">
        <v>912020301</v>
      </c>
      <c r="P40" s="95">
        <f t="shared" si="9"/>
        <v>37</v>
      </c>
      <c r="Q40" s="95">
        <f>VLOOKUP(P40,CHOOSE({1,2},$K$4:$K$43,$J$4:$J$43),2,FALSE)</f>
        <v>40</v>
      </c>
      <c r="R40" s="95" t="str">
        <f t="shared" si="10"/>
        <v>B</v>
      </c>
      <c r="S40" s="95" t="str">
        <f t="shared" si="7"/>
        <v>B</v>
      </c>
      <c r="T40" s="17" t="b">
        <f t="shared" si="2"/>
        <v>1</v>
      </c>
      <c r="V40" s="18">
        <f t="shared" si="11"/>
        <v>37</v>
      </c>
      <c r="W40" s="19" t="str">
        <f t="shared" si="12"/>
        <v/>
      </c>
      <c r="X40" s="19" t="str">
        <f t="shared" si="13"/>
        <v/>
      </c>
      <c r="AI40" s="130">
        <f t="shared" si="8"/>
        <v>311020305</v>
      </c>
      <c r="AK40" s="61" t="s">
        <v>276</v>
      </c>
      <c r="AL40" t="s">
        <v>1278</v>
      </c>
      <c r="AM40" s="130">
        <v>311020305</v>
      </c>
      <c r="AN40" s="61" t="s">
        <v>1119</v>
      </c>
    </row>
    <row r="41" spans="1:40" x14ac:dyDescent="0.25">
      <c r="A41" s="204"/>
      <c r="B41" s="88">
        <v>38</v>
      </c>
      <c r="C41" s="89">
        <v>38</v>
      </c>
      <c r="D41" s="90" t="s">
        <v>1499</v>
      </c>
      <c r="E41" s="91" t="s">
        <v>0</v>
      </c>
      <c r="F41" s="134">
        <v>912021806</v>
      </c>
      <c r="G41" s="2"/>
      <c r="H41" s="3"/>
      <c r="I41" s="204"/>
      <c r="J41" s="88">
        <v>38</v>
      </c>
      <c r="K41" s="89">
        <v>40</v>
      </c>
      <c r="L41" s="90" t="s">
        <v>1499</v>
      </c>
      <c r="M41" s="91" t="s">
        <v>35</v>
      </c>
      <c r="N41" s="134">
        <v>912020301</v>
      </c>
      <c r="P41" s="95">
        <f t="shared" si="9"/>
        <v>38</v>
      </c>
      <c r="Q41" s="95">
        <f>VLOOKUP(P41,CHOOSE({1,2},$K$4:$K$43,$J$4:$J$43),2,FALSE)</f>
        <v>36</v>
      </c>
      <c r="R41" s="95" t="str">
        <f t="shared" si="10"/>
        <v>A</v>
      </c>
      <c r="S41" s="95" t="str">
        <f t="shared" si="7"/>
        <v>A</v>
      </c>
      <c r="T41" s="17" t="b">
        <f t="shared" si="2"/>
        <v>1</v>
      </c>
      <c r="V41" s="18">
        <f t="shared" si="11"/>
        <v>38</v>
      </c>
      <c r="W41" s="19" t="str">
        <f t="shared" si="12"/>
        <v/>
      </c>
      <c r="X41" s="19" t="str">
        <f t="shared" si="13"/>
        <v/>
      </c>
      <c r="AI41" s="130">
        <f t="shared" si="8"/>
        <v>311020307</v>
      </c>
      <c r="AK41" s="61" t="s">
        <v>276</v>
      </c>
      <c r="AL41" t="s">
        <v>288</v>
      </c>
      <c r="AM41" s="130">
        <v>311020307</v>
      </c>
      <c r="AN41" s="61" t="s">
        <v>1119</v>
      </c>
    </row>
    <row r="42" spans="1:40" x14ac:dyDescent="0.25">
      <c r="A42" s="204"/>
      <c r="B42" s="88">
        <v>39</v>
      </c>
      <c r="C42" s="89">
        <v>39</v>
      </c>
      <c r="D42" s="90" t="s">
        <v>1499</v>
      </c>
      <c r="E42" s="91" t="s">
        <v>34</v>
      </c>
      <c r="F42" s="134">
        <v>912020301</v>
      </c>
      <c r="G42" s="2"/>
      <c r="H42" s="3"/>
      <c r="I42" s="204"/>
      <c r="J42" s="88">
        <v>39</v>
      </c>
      <c r="K42" s="89">
        <v>36</v>
      </c>
      <c r="L42" s="90" t="s">
        <v>1499</v>
      </c>
      <c r="M42" s="91" t="s">
        <v>34</v>
      </c>
      <c r="N42" s="134">
        <v>912021701</v>
      </c>
      <c r="P42" s="95">
        <f t="shared" si="9"/>
        <v>39</v>
      </c>
      <c r="Q42" s="95">
        <f>VLOOKUP(P42,CHOOSE({1,2},$K$4:$K$43,$J$4:$J$43),2,FALSE)</f>
        <v>37</v>
      </c>
      <c r="R42" s="95" t="str">
        <f t="shared" si="10"/>
        <v>C</v>
      </c>
      <c r="S42" s="95" t="str">
        <f t="shared" si="7"/>
        <v>C</v>
      </c>
      <c r="T42" s="17" t="b">
        <f t="shared" si="2"/>
        <v>1</v>
      </c>
      <c r="V42" s="18">
        <f t="shared" si="11"/>
        <v>39</v>
      </c>
      <c r="W42" s="19" t="str">
        <f t="shared" si="12"/>
        <v/>
      </c>
      <c r="X42" s="19" t="str">
        <f t="shared" si="13"/>
        <v/>
      </c>
      <c r="AI42" s="130">
        <f t="shared" si="8"/>
        <v>311020401</v>
      </c>
      <c r="AK42" s="61" t="s">
        <v>276</v>
      </c>
      <c r="AL42" t="s">
        <v>281</v>
      </c>
      <c r="AM42" s="130">
        <v>311020401</v>
      </c>
      <c r="AN42" s="61" t="s">
        <v>1119</v>
      </c>
    </row>
    <row r="43" spans="1:40" x14ac:dyDescent="0.25">
      <c r="A43" s="205"/>
      <c r="B43" s="88">
        <v>40</v>
      </c>
      <c r="C43" s="89">
        <v>40</v>
      </c>
      <c r="D43" s="90" t="s">
        <v>1499</v>
      </c>
      <c r="E43" s="91" t="s">
        <v>35</v>
      </c>
      <c r="F43" s="134">
        <v>912020301</v>
      </c>
      <c r="G43" s="2"/>
      <c r="H43" s="3"/>
      <c r="I43" s="205"/>
      <c r="J43" s="88">
        <v>40</v>
      </c>
      <c r="K43" s="89">
        <v>37</v>
      </c>
      <c r="L43" s="90" t="s">
        <v>1499</v>
      </c>
      <c r="M43" s="91" t="s">
        <v>1</v>
      </c>
      <c r="N43" s="134">
        <v>912021101</v>
      </c>
      <c r="P43" s="95">
        <f t="shared" si="9"/>
        <v>40</v>
      </c>
      <c r="Q43" s="95">
        <f>VLOOKUP(P43,CHOOSE({1,2},$K$4:$K$43,$J$4:$J$43),2,FALSE)</f>
        <v>38</v>
      </c>
      <c r="R43" s="95" t="str">
        <f t="shared" si="10"/>
        <v>D</v>
      </c>
      <c r="S43" s="95" t="str">
        <f t="shared" si="7"/>
        <v>D</v>
      </c>
      <c r="T43" s="17" t="b">
        <f t="shared" si="2"/>
        <v>1</v>
      </c>
      <c r="V43" s="18">
        <f t="shared" si="11"/>
        <v>40</v>
      </c>
      <c r="W43" s="19" t="str">
        <f t="shared" si="12"/>
        <v/>
      </c>
      <c r="X43" s="19" t="str">
        <f t="shared" si="13"/>
        <v/>
      </c>
      <c r="AI43" s="130">
        <f t="shared" si="8"/>
        <v>311030101</v>
      </c>
      <c r="AK43" s="61" t="s">
        <v>276</v>
      </c>
      <c r="AL43" t="s">
        <v>301</v>
      </c>
      <c r="AM43" s="130">
        <v>311030101</v>
      </c>
      <c r="AN43" s="61" t="s">
        <v>1126</v>
      </c>
    </row>
    <row r="44" spans="1:40" ht="15" customHeight="1" x14ac:dyDescent="0.25">
      <c r="A44" s="206" t="s">
        <v>6</v>
      </c>
      <c r="B44" s="64">
        <v>1</v>
      </c>
      <c r="C44" s="65">
        <v>1</v>
      </c>
      <c r="D44" s="66" t="s">
        <v>6</v>
      </c>
      <c r="E44" s="67" t="s">
        <v>0</v>
      </c>
      <c r="F44" s="135">
        <v>609040102</v>
      </c>
      <c r="G44" s="2"/>
      <c r="H44" s="3"/>
      <c r="I44" s="206" t="s">
        <v>6</v>
      </c>
      <c r="J44" s="64">
        <v>1</v>
      </c>
      <c r="K44" s="65">
        <v>4</v>
      </c>
      <c r="L44" s="66" t="s">
        <v>6</v>
      </c>
      <c r="M44" s="67" t="s">
        <v>34</v>
      </c>
      <c r="N44" s="135">
        <v>611050102</v>
      </c>
      <c r="P44" s="82">
        <f t="shared" si="9"/>
        <v>1</v>
      </c>
      <c r="Q44" s="82">
        <f>VLOOKUP(P44,CHOOSE({1,2},$K$44:$K$48,$J$44:$J$48),2,0)</f>
        <v>4</v>
      </c>
      <c r="R44" s="82" t="str">
        <f t="shared" si="10"/>
        <v>A</v>
      </c>
      <c r="S44" s="82" t="str">
        <f>VLOOKUP(P44,$K$44:$M$48,3,FALSE)</f>
        <v>A</v>
      </c>
      <c r="T44" s="83" t="b">
        <f t="shared" si="2"/>
        <v>1</v>
      </c>
      <c r="V44" s="18">
        <f t="shared" si="11"/>
        <v>1</v>
      </c>
      <c r="W44" s="19" t="str">
        <f t="shared" si="12"/>
        <v/>
      </c>
      <c r="X44" s="19" t="str">
        <f t="shared" si="13"/>
        <v/>
      </c>
      <c r="AI44" s="130">
        <f t="shared" si="8"/>
        <v>311030201</v>
      </c>
      <c r="AK44" s="61" t="s">
        <v>276</v>
      </c>
      <c r="AL44" t="s">
        <v>302</v>
      </c>
      <c r="AM44" s="130">
        <v>311030201</v>
      </c>
      <c r="AN44" s="61" t="s">
        <v>1126</v>
      </c>
    </row>
    <row r="45" spans="1:40" x14ac:dyDescent="0.25">
      <c r="A45" s="207"/>
      <c r="B45" s="68">
        <v>2</v>
      </c>
      <c r="C45" s="69">
        <v>2</v>
      </c>
      <c r="D45" s="70" t="s">
        <v>6</v>
      </c>
      <c r="E45" s="71" t="s">
        <v>35</v>
      </c>
      <c r="F45" s="136">
        <v>609060103</v>
      </c>
      <c r="G45" s="2"/>
      <c r="H45" s="3"/>
      <c r="I45" s="207"/>
      <c r="J45" s="68">
        <v>2</v>
      </c>
      <c r="K45" s="69">
        <v>3</v>
      </c>
      <c r="L45" s="70" t="s">
        <v>6</v>
      </c>
      <c r="M45" s="71" t="s">
        <v>1</v>
      </c>
      <c r="N45" s="136">
        <v>612020101</v>
      </c>
      <c r="P45" s="95">
        <f t="shared" si="9"/>
        <v>2</v>
      </c>
      <c r="Q45" s="95">
        <f>VLOOKUP(P45,CHOOSE({1,2},$K$44:$K$48,$J$44:$J$48),2,0)</f>
        <v>3</v>
      </c>
      <c r="R45" s="95" t="str">
        <f t="shared" si="10"/>
        <v>D</v>
      </c>
      <c r="S45" s="95" t="str">
        <f t="shared" ref="S45:S48" si="14">VLOOKUP(P45,$K$44:$M$48,3,FALSE)</f>
        <v>D</v>
      </c>
      <c r="T45" s="17" t="b">
        <f t="shared" si="2"/>
        <v>1</v>
      </c>
      <c r="V45" s="18">
        <f t="shared" si="11"/>
        <v>2</v>
      </c>
      <c r="W45" s="19" t="str">
        <f t="shared" si="12"/>
        <v/>
      </c>
      <c r="X45" s="19" t="str">
        <f t="shared" si="13"/>
        <v/>
      </c>
      <c r="AI45" s="130">
        <f t="shared" si="8"/>
        <v>312010104</v>
      </c>
      <c r="AK45" s="61" t="s">
        <v>276</v>
      </c>
      <c r="AL45" t="s">
        <v>295</v>
      </c>
      <c r="AM45" s="130">
        <v>312010104</v>
      </c>
      <c r="AN45" s="61" t="s">
        <v>1126</v>
      </c>
    </row>
    <row r="46" spans="1:40" x14ac:dyDescent="0.25">
      <c r="A46" s="207"/>
      <c r="B46" s="68">
        <v>3</v>
      </c>
      <c r="C46" s="69">
        <v>3</v>
      </c>
      <c r="D46" s="70" t="s">
        <v>6</v>
      </c>
      <c r="E46" s="71" t="s">
        <v>1</v>
      </c>
      <c r="F46" s="136">
        <v>612020101</v>
      </c>
      <c r="G46" s="2"/>
      <c r="H46" s="3"/>
      <c r="I46" s="207"/>
      <c r="J46" s="68">
        <v>3</v>
      </c>
      <c r="K46" s="69">
        <v>2</v>
      </c>
      <c r="L46" s="70" t="s">
        <v>6</v>
      </c>
      <c r="M46" s="71" t="s">
        <v>35</v>
      </c>
      <c r="N46" s="136">
        <v>609060103</v>
      </c>
      <c r="P46" s="95">
        <f t="shared" si="9"/>
        <v>3</v>
      </c>
      <c r="Q46" s="95">
        <f>VLOOKUP(P46,CHOOSE({1,2},$K$44:$K$48,$J$44:$J$48),2,0)</f>
        <v>2</v>
      </c>
      <c r="R46" s="95" t="str">
        <f t="shared" si="10"/>
        <v>B</v>
      </c>
      <c r="S46" s="95" t="str">
        <f t="shared" si="14"/>
        <v>B</v>
      </c>
      <c r="T46" s="17" t="b">
        <f t="shared" si="2"/>
        <v>1</v>
      </c>
      <c r="V46" s="18">
        <f t="shared" si="11"/>
        <v>3</v>
      </c>
      <c r="W46" s="19" t="str">
        <f t="shared" si="12"/>
        <v/>
      </c>
      <c r="X46" s="19" t="str">
        <f t="shared" si="13"/>
        <v/>
      </c>
      <c r="AI46" s="130">
        <f t="shared" si="8"/>
        <v>312010206</v>
      </c>
      <c r="AK46" s="61" t="s">
        <v>276</v>
      </c>
      <c r="AL46" t="s">
        <v>298</v>
      </c>
      <c r="AM46" s="130">
        <v>312010206</v>
      </c>
      <c r="AN46" s="61" t="s">
        <v>1126</v>
      </c>
    </row>
    <row r="47" spans="1:40" x14ac:dyDescent="0.25">
      <c r="A47" s="207"/>
      <c r="B47" s="68">
        <v>4</v>
      </c>
      <c r="C47" s="69">
        <v>4</v>
      </c>
      <c r="D47" s="70" t="s">
        <v>6</v>
      </c>
      <c r="E47" s="71" t="s">
        <v>34</v>
      </c>
      <c r="F47" s="136">
        <v>611050102</v>
      </c>
      <c r="G47" s="2"/>
      <c r="H47" s="3"/>
      <c r="I47" s="207"/>
      <c r="J47" s="68">
        <v>4</v>
      </c>
      <c r="K47" s="69">
        <v>1</v>
      </c>
      <c r="L47" s="70" t="s">
        <v>6</v>
      </c>
      <c r="M47" s="71" t="s">
        <v>0</v>
      </c>
      <c r="N47" s="136">
        <v>609040102</v>
      </c>
      <c r="P47" s="95">
        <f t="shared" si="9"/>
        <v>4</v>
      </c>
      <c r="Q47" s="95">
        <f>VLOOKUP(P47,CHOOSE({1,2},$K$44:$K$48,$J$44:$J$48),2,0)</f>
        <v>1</v>
      </c>
      <c r="R47" s="95" t="str">
        <f t="shared" si="10"/>
        <v>C</v>
      </c>
      <c r="S47" s="95" t="str">
        <f t="shared" si="14"/>
        <v>C</v>
      </c>
      <c r="T47" s="17" t="b">
        <f t="shared" si="2"/>
        <v>1</v>
      </c>
      <c r="V47" s="18">
        <f t="shared" si="11"/>
        <v>4</v>
      </c>
      <c r="W47" s="19" t="str">
        <f t="shared" si="12"/>
        <v/>
      </c>
      <c r="X47" s="19" t="str">
        <f t="shared" si="13"/>
        <v/>
      </c>
      <c r="AI47" s="130">
        <f t="shared" si="8"/>
        <v>312010309</v>
      </c>
      <c r="AK47" s="61" t="s">
        <v>276</v>
      </c>
      <c r="AL47" t="s">
        <v>296</v>
      </c>
      <c r="AM47" s="130">
        <v>312010309</v>
      </c>
      <c r="AN47" s="61" t="s">
        <v>1126</v>
      </c>
    </row>
    <row r="48" spans="1:40" x14ac:dyDescent="0.25">
      <c r="A48" s="207"/>
      <c r="B48" s="68">
        <v>5</v>
      </c>
      <c r="C48" s="69">
        <v>5</v>
      </c>
      <c r="D48" s="70" t="s">
        <v>6</v>
      </c>
      <c r="E48" s="71" t="s">
        <v>36</v>
      </c>
      <c r="F48" s="136">
        <v>612030101</v>
      </c>
      <c r="G48" s="2"/>
      <c r="H48" s="3"/>
      <c r="I48" s="207"/>
      <c r="J48" s="68">
        <v>5</v>
      </c>
      <c r="K48" s="69">
        <v>5</v>
      </c>
      <c r="L48" s="70" t="s">
        <v>6</v>
      </c>
      <c r="M48" s="71" t="s">
        <v>36</v>
      </c>
      <c r="N48" s="136">
        <v>612030101</v>
      </c>
      <c r="P48" s="96">
        <f t="shared" si="9"/>
        <v>5</v>
      </c>
      <c r="Q48" s="96">
        <f>VLOOKUP(P48,CHOOSE({1,2},$K$44:$K$48,$J$44:$J$48),2,0)</f>
        <v>5</v>
      </c>
      <c r="R48" s="96" t="str">
        <f t="shared" si="10"/>
        <v>E</v>
      </c>
      <c r="S48" s="96" t="str">
        <f t="shared" si="14"/>
        <v>E</v>
      </c>
      <c r="T48" s="80" t="b">
        <f t="shared" si="2"/>
        <v>1</v>
      </c>
      <c r="V48" s="18">
        <f t="shared" si="11"/>
        <v>5</v>
      </c>
      <c r="W48" s="19" t="str">
        <f t="shared" si="12"/>
        <v/>
      </c>
      <c r="X48" s="19" t="str">
        <f t="shared" si="13"/>
        <v>E</v>
      </c>
      <c r="AI48" s="130">
        <f t="shared" si="8"/>
        <v>312010325</v>
      </c>
      <c r="AK48" s="61" t="s">
        <v>276</v>
      </c>
      <c r="AL48" t="s">
        <v>297</v>
      </c>
      <c r="AM48" s="130">
        <v>312010325</v>
      </c>
      <c r="AN48" s="61" t="s">
        <v>1126</v>
      </c>
    </row>
    <row r="49" spans="1:40" x14ac:dyDescent="0.25">
      <c r="A49" s="208" t="s">
        <v>7</v>
      </c>
      <c r="B49" s="45">
        <v>6</v>
      </c>
      <c r="C49" s="46">
        <v>6</v>
      </c>
      <c r="D49" s="47" t="s">
        <v>7</v>
      </c>
      <c r="E49" s="48" t="s">
        <v>0</v>
      </c>
      <c r="F49" s="137">
        <v>709050501</v>
      </c>
      <c r="G49" s="2"/>
      <c r="H49" s="3"/>
      <c r="I49" s="208" t="s">
        <v>7</v>
      </c>
      <c r="J49" s="45">
        <v>6</v>
      </c>
      <c r="K49" s="46">
        <v>8</v>
      </c>
      <c r="L49" s="47" t="s">
        <v>7</v>
      </c>
      <c r="M49" s="48" t="s">
        <v>36</v>
      </c>
      <c r="N49" s="137">
        <v>710040101</v>
      </c>
      <c r="P49" s="82">
        <f t="shared" si="9"/>
        <v>6</v>
      </c>
      <c r="Q49" s="82">
        <f>VLOOKUP(P49,CHOOSE({1,2},$K$49:$K$53,$J$49:$J$53),2,0)</f>
        <v>8</v>
      </c>
      <c r="R49" s="82" t="str">
        <f t="shared" si="10"/>
        <v>A</v>
      </c>
      <c r="S49" s="82" t="str">
        <f>VLOOKUP(P49,$K$49:$M$53,3,FALSE)</f>
        <v>A</v>
      </c>
      <c r="T49" s="83" t="b">
        <f t="shared" si="2"/>
        <v>1</v>
      </c>
      <c r="V49" s="18">
        <f t="shared" si="11"/>
        <v>6</v>
      </c>
      <c r="W49" s="19" t="str">
        <f t="shared" si="12"/>
        <v/>
      </c>
      <c r="X49" s="19" t="str">
        <f t="shared" si="13"/>
        <v>E</v>
      </c>
      <c r="AI49" s="130">
        <f t="shared" si="8"/>
        <v>312010327</v>
      </c>
      <c r="AK49" s="61" t="s">
        <v>276</v>
      </c>
      <c r="AL49" t="s">
        <v>277</v>
      </c>
      <c r="AM49" s="130">
        <v>312010327</v>
      </c>
      <c r="AN49" s="61" t="s">
        <v>1126</v>
      </c>
    </row>
    <row r="50" spans="1:40" x14ac:dyDescent="0.25">
      <c r="A50" s="209"/>
      <c r="B50" s="49">
        <v>7</v>
      </c>
      <c r="C50" s="50">
        <v>7</v>
      </c>
      <c r="D50" s="51" t="s">
        <v>7</v>
      </c>
      <c r="E50" s="52" t="s">
        <v>1</v>
      </c>
      <c r="F50" s="138">
        <v>709040201</v>
      </c>
      <c r="G50" s="2"/>
      <c r="H50" s="3"/>
      <c r="I50" s="209"/>
      <c r="J50" s="49">
        <v>7</v>
      </c>
      <c r="K50" s="50">
        <v>7</v>
      </c>
      <c r="L50" s="51" t="s">
        <v>7</v>
      </c>
      <c r="M50" s="52" t="s">
        <v>1</v>
      </c>
      <c r="N50" s="138">
        <v>709040201</v>
      </c>
      <c r="P50" s="95">
        <f t="shared" si="9"/>
        <v>7</v>
      </c>
      <c r="Q50" s="95">
        <f>VLOOKUP(P50,CHOOSE({1,2},$K$49:$K$53,$J$49:$J$53),2,0)</f>
        <v>7</v>
      </c>
      <c r="R50" s="95" t="str">
        <f t="shared" si="10"/>
        <v>B</v>
      </c>
      <c r="S50" s="95" t="str">
        <f t="shared" ref="S50:S53" si="15">VLOOKUP(P50,$K$49:$M$53,3,FALSE)</f>
        <v>B</v>
      </c>
      <c r="T50" s="17" t="b">
        <f t="shared" si="2"/>
        <v>1</v>
      </c>
      <c r="V50" s="18">
        <f t="shared" si="11"/>
        <v>7</v>
      </c>
      <c r="W50" s="19" t="str">
        <f t="shared" si="12"/>
        <v/>
      </c>
      <c r="X50" s="19" t="str">
        <f t="shared" si="13"/>
        <v/>
      </c>
      <c r="AI50" s="130">
        <f t="shared" si="8"/>
        <v>312010333</v>
      </c>
      <c r="AK50" s="61" t="s">
        <v>276</v>
      </c>
      <c r="AL50" t="s">
        <v>280</v>
      </c>
      <c r="AM50" s="130">
        <v>312010333</v>
      </c>
      <c r="AN50" s="61" t="s">
        <v>1121</v>
      </c>
    </row>
    <row r="51" spans="1:40" x14ac:dyDescent="0.25">
      <c r="A51" s="209"/>
      <c r="B51" s="49">
        <v>8</v>
      </c>
      <c r="C51" s="50">
        <v>8</v>
      </c>
      <c r="D51" s="51" t="s">
        <v>7</v>
      </c>
      <c r="E51" s="52" t="s">
        <v>36</v>
      </c>
      <c r="F51" s="138">
        <v>710040101</v>
      </c>
      <c r="G51" s="2"/>
      <c r="H51" s="3"/>
      <c r="I51" s="209"/>
      <c r="J51" s="49">
        <v>8</v>
      </c>
      <c r="K51" s="50">
        <v>6</v>
      </c>
      <c r="L51" s="51" t="s">
        <v>7</v>
      </c>
      <c r="M51" s="52" t="s">
        <v>0</v>
      </c>
      <c r="N51" s="138">
        <v>709050501</v>
      </c>
      <c r="P51" s="95">
        <f t="shared" si="9"/>
        <v>8</v>
      </c>
      <c r="Q51" s="95">
        <f>VLOOKUP(P51,CHOOSE({1,2},$K$49:$K$53,$J$49:$J$53),2,0)</f>
        <v>6</v>
      </c>
      <c r="R51" s="95" t="str">
        <f t="shared" si="10"/>
        <v>E</v>
      </c>
      <c r="S51" s="95" t="str">
        <f t="shared" si="15"/>
        <v>E</v>
      </c>
      <c r="T51" s="17" t="b">
        <f t="shared" si="2"/>
        <v>1</v>
      </c>
      <c r="V51" s="18">
        <f t="shared" si="11"/>
        <v>8</v>
      </c>
      <c r="W51" s="19" t="str">
        <f t="shared" si="12"/>
        <v/>
      </c>
      <c r="X51" s="19" t="str">
        <f t="shared" si="13"/>
        <v/>
      </c>
      <c r="AI51" s="130">
        <f t="shared" si="8"/>
        <v>312010404</v>
      </c>
      <c r="AK51" s="61" t="s">
        <v>276</v>
      </c>
      <c r="AL51" t="s">
        <v>299</v>
      </c>
      <c r="AM51" s="130">
        <v>312010404</v>
      </c>
      <c r="AN51" s="61" t="s">
        <v>1126</v>
      </c>
    </row>
    <row r="52" spans="1:40" x14ac:dyDescent="0.25">
      <c r="A52" s="209"/>
      <c r="B52" s="49">
        <v>9</v>
      </c>
      <c r="C52" s="50">
        <v>9</v>
      </c>
      <c r="D52" s="51" t="s">
        <v>7</v>
      </c>
      <c r="E52" s="52" t="s">
        <v>34</v>
      </c>
      <c r="F52" s="138">
        <v>710070101</v>
      </c>
      <c r="G52" s="2"/>
      <c r="H52" s="3"/>
      <c r="I52" s="209"/>
      <c r="J52" s="49">
        <v>9</v>
      </c>
      <c r="K52" s="50">
        <v>10</v>
      </c>
      <c r="L52" s="51" t="s">
        <v>7</v>
      </c>
      <c r="M52" s="52" t="s">
        <v>35</v>
      </c>
      <c r="N52" s="138">
        <v>710080101</v>
      </c>
      <c r="P52" s="95">
        <f t="shared" si="9"/>
        <v>9</v>
      </c>
      <c r="Q52" s="95">
        <f>VLOOKUP(P52,CHOOSE({1,2},$K$49:$K$53,$J$49:$J$53),2,0)</f>
        <v>10</v>
      </c>
      <c r="R52" s="95" t="str">
        <f t="shared" si="10"/>
        <v>C</v>
      </c>
      <c r="S52" s="95" t="str">
        <f t="shared" si="15"/>
        <v>C</v>
      </c>
      <c r="T52" s="17" t="b">
        <f t="shared" si="2"/>
        <v>1</v>
      </c>
      <c r="V52" s="18">
        <f t="shared" si="11"/>
        <v>9</v>
      </c>
      <c r="W52" s="19" t="str">
        <f t="shared" si="12"/>
        <v/>
      </c>
      <c r="X52" s="19" t="str">
        <f t="shared" si="13"/>
        <v/>
      </c>
      <c r="AI52" s="130">
        <f t="shared" si="8"/>
        <v>312010506</v>
      </c>
      <c r="AK52" s="61" t="s">
        <v>276</v>
      </c>
      <c r="AL52" t="s">
        <v>293</v>
      </c>
      <c r="AM52" s="130">
        <v>312010506</v>
      </c>
      <c r="AN52" s="61" t="s">
        <v>1126</v>
      </c>
    </row>
    <row r="53" spans="1:40" x14ac:dyDescent="0.25">
      <c r="A53" s="210"/>
      <c r="B53" s="53">
        <v>10</v>
      </c>
      <c r="C53" s="54">
        <v>10</v>
      </c>
      <c r="D53" s="55" t="s">
        <v>7</v>
      </c>
      <c r="E53" s="56" t="s">
        <v>35</v>
      </c>
      <c r="F53" s="139">
        <v>710080101</v>
      </c>
      <c r="G53" s="2"/>
      <c r="H53" s="3"/>
      <c r="I53" s="210"/>
      <c r="J53" s="53">
        <v>10</v>
      </c>
      <c r="K53" s="54">
        <v>9</v>
      </c>
      <c r="L53" s="55" t="s">
        <v>7</v>
      </c>
      <c r="M53" s="56" t="s">
        <v>34</v>
      </c>
      <c r="N53" s="139">
        <v>710070101</v>
      </c>
      <c r="P53" s="96">
        <f t="shared" si="9"/>
        <v>10</v>
      </c>
      <c r="Q53" s="96">
        <f>VLOOKUP(P53,CHOOSE({1,2},$K$49:$K$53,$J$49:$J$53),2,0)</f>
        <v>9</v>
      </c>
      <c r="R53" s="96" t="str">
        <f t="shared" si="10"/>
        <v>D</v>
      </c>
      <c r="S53" s="96" t="str">
        <f t="shared" si="15"/>
        <v>D</v>
      </c>
      <c r="T53" s="80" t="b">
        <f t="shared" si="2"/>
        <v>1</v>
      </c>
      <c r="V53" s="18">
        <f t="shared" si="11"/>
        <v>10</v>
      </c>
      <c r="W53" s="19" t="str">
        <f t="shared" si="12"/>
        <v>D</v>
      </c>
      <c r="X53" s="19" t="str">
        <f t="shared" si="13"/>
        <v>C</v>
      </c>
      <c r="AI53" s="130">
        <f t="shared" si="8"/>
        <v>312010518</v>
      </c>
      <c r="AK53" s="61" t="s">
        <v>276</v>
      </c>
      <c r="AL53" t="s">
        <v>294</v>
      </c>
      <c r="AM53" s="130">
        <v>312010518</v>
      </c>
      <c r="AN53" s="61" t="s">
        <v>1126</v>
      </c>
    </row>
    <row r="54" spans="1:40" x14ac:dyDescent="0.25">
      <c r="A54" s="211" t="s">
        <v>8</v>
      </c>
      <c r="B54" s="104">
        <v>11</v>
      </c>
      <c r="C54" s="113">
        <v>11</v>
      </c>
      <c r="D54" s="105" t="s">
        <v>8</v>
      </c>
      <c r="E54" s="106" t="s">
        <v>35</v>
      </c>
      <c r="F54" s="140">
        <v>801110104</v>
      </c>
      <c r="G54" s="2"/>
      <c r="H54" s="3"/>
      <c r="I54" s="211" t="s">
        <v>8</v>
      </c>
      <c r="J54" s="104">
        <v>11</v>
      </c>
      <c r="K54" s="113">
        <v>12</v>
      </c>
      <c r="L54" s="105" t="s">
        <v>8</v>
      </c>
      <c r="M54" s="106" t="s">
        <v>34</v>
      </c>
      <c r="N54" s="140">
        <v>801030104</v>
      </c>
      <c r="P54" s="82">
        <f t="shared" si="9"/>
        <v>11</v>
      </c>
      <c r="Q54" s="82">
        <f>VLOOKUP(P54,CHOOSE({1,2},$K$54:$K$58,$J$54:$J$58),2,0)</f>
        <v>12</v>
      </c>
      <c r="R54" s="82" t="str">
        <f t="shared" si="10"/>
        <v>D</v>
      </c>
      <c r="S54" s="82" t="str">
        <f>VLOOKUP(P54,$K$54:$M$58,3,FALSE)</f>
        <v>D</v>
      </c>
      <c r="T54" s="83" t="b">
        <f t="shared" si="2"/>
        <v>1</v>
      </c>
      <c r="V54" s="18">
        <f t="shared" si="11"/>
        <v>11</v>
      </c>
      <c r="W54" s="19" t="str">
        <f t="shared" ref="W54:W68" si="16">IF((EXACT(E54,E53))=TRUE,E54,IF(EXACT(E54,E55)=TRUE,E54,""))</f>
        <v>D</v>
      </c>
      <c r="X54" s="19" t="str">
        <f t="shared" ref="X54:X66" si="17">IF((EXACT(M54,M53))=TRUE,M54,IF(EXACT(M54,M55)=TRUE,M54,""))</f>
        <v>C</v>
      </c>
      <c r="AI54" s="130">
        <f t="shared" si="8"/>
        <v>312010606</v>
      </c>
      <c r="AK54" s="61" t="s">
        <v>276</v>
      </c>
      <c r="AL54" t="s">
        <v>290</v>
      </c>
      <c r="AM54" s="130">
        <v>312010606</v>
      </c>
      <c r="AN54" s="61" t="s">
        <v>1126</v>
      </c>
    </row>
    <row r="55" spans="1:40" ht="15" customHeight="1" x14ac:dyDescent="0.25">
      <c r="A55" s="212"/>
      <c r="B55" s="107">
        <v>12</v>
      </c>
      <c r="C55" s="114">
        <v>12</v>
      </c>
      <c r="D55" s="108" t="s">
        <v>8</v>
      </c>
      <c r="E55" s="109" t="s">
        <v>34</v>
      </c>
      <c r="F55" s="141">
        <v>801030104</v>
      </c>
      <c r="G55" s="2"/>
      <c r="H55" s="3"/>
      <c r="I55" s="212"/>
      <c r="J55" s="107">
        <v>12</v>
      </c>
      <c r="K55" s="114">
        <v>11</v>
      </c>
      <c r="L55" s="108" t="s">
        <v>8</v>
      </c>
      <c r="M55" s="109" t="s">
        <v>35</v>
      </c>
      <c r="N55" s="141">
        <v>801110104</v>
      </c>
      <c r="P55" s="95">
        <f t="shared" si="9"/>
        <v>12</v>
      </c>
      <c r="Q55" s="95">
        <f>VLOOKUP(P55,CHOOSE({1,2},$K$54:$K$58,$J$54:$J$58),2,0)</f>
        <v>11</v>
      </c>
      <c r="R55" s="95" t="str">
        <f t="shared" si="10"/>
        <v>C</v>
      </c>
      <c r="S55" s="95" t="str">
        <f t="shared" ref="S55:S58" si="18">VLOOKUP(P55,$K$54:$M$58,3,FALSE)</f>
        <v>C</v>
      </c>
      <c r="T55" s="17" t="b">
        <f t="shared" si="2"/>
        <v>1</v>
      </c>
      <c r="V55" s="18">
        <f t="shared" si="11"/>
        <v>12</v>
      </c>
      <c r="W55" s="19" t="str">
        <f t="shared" si="16"/>
        <v/>
      </c>
      <c r="X55" s="19" t="str">
        <f t="shared" si="17"/>
        <v/>
      </c>
      <c r="AI55" s="130">
        <f t="shared" si="8"/>
        <v>312010623</v>
      </c>
      <c r="AK55" s="61" t="s">
        <v>276</v>
      </c>
      <c r="AL55" t="s">
        <v>292</v>
      </c>
      <c r="AM55" s="130">
        <v>312010623</v>
      </c>
      <c r="AN55" s="61" t="s">
        <v>1126</v>
      </c>
    </row>
    <row r="56" spans="1:40" x14ac:dyDescent="0.25">
      <c r="A56" s="212"/>
      <c r="B56" s="107">
        <v>13</v>
      </c>
      <c r="C56" s="114">
        <v>13</v>
      </c>
      <c r="D56" s="108" t="s">
        <v>8</v>
      </c>
      <c r="E56" s="109" t="s">
        <v>35</v>
      </c>
      <c r="F56" s="141">
        <v>801140202</v>
      </c>
      <c r="G56" s="2"/>
      <c r="H56" s="3"/>
      <c r="I56" s="212"/>
      <c r="J56" s="107">
        <v>13</v>
      </c>
      <c r="K56" s="114">
        <v>14</v>
      </c>
      <c r="L56" s="108" t="s">
        <v>8</v>
      </c>
      <c r="M56" s="109" t="s">
        <v>1</v>
      </c>
      <c r="N56" s="141">
        <v>801120202</v>
      </c>
      <c r="P56" s="95">
        <f t="shared" si="9"/>
        <v>13</v>
      </c>
      <c r="Q56" s="95">
        <f>VLOOKUP(P56,CHOOSE({1,2},$K$54:$K$58,$J$54:$J$58),2,0)</f>
        <v>14</v>
      </c>
      <c r="R56" s="95" t="str">
        <f t="shared" si="10"/>
        <v>D</v>
      </c>
      <c r="S56" s="95" t="str">
        <f t="shared" si="18"/>
        <v>D</v>
      </c>
      <c r="T56" s="17" t="b">
        <f t="shared" si="2"/>
        <v>1</v>
      </c>
      <c r="V56" s="18">
        <f t="shared" si="11"/>
        <v>13</v>
      </c>
      <c r="W56" s="19" t="str">
        <f t="shared" si="16"/>
        <v/>
      </c>
      <c r="X56" s="19" t="str">
        <f t="shared" si="17"/>
        <v/>
      </c>
      <c r="AI56" s="130">
        <f t="shared" si="8"/>
        <v>312010643</v>
      </c>
      <c r="AK56" s="61" t="s">
        <v>276</v>
      </c>
      <c r="AL56" t="s">
        <v>291</v>
      </c>
      <c r="AM56" s="130">
        <v>312010643</v>
      </c>
      <c r="AN56" s="61" t="s">
        <v>1126</v>
      </c>
    </row>
    <row r="57" spans="1:40" x14ac:dyDescent="0.25">
      <c r="A57" s="212"/>
      <c r="B57" s="107">
        <v>14</v>
      </c>
      <c r="C57" s="114">
        <v>14</v>
      </c>
      <c r="D57" s="108" t="s">
        <v>8</v>
      </c>
      <c r="E57" s="109" t="s">
        <v>1</v>
      </c>
      <c r="F57" s="141">
        <v>801120202</v>
      </c>
      <c r="G57" s="2"/>
      <c r="H57" s="3"/>
      <c r="I57" s="212"/>
      <c r="J57" s="107">
        <v>14</v>
      </c>
      <c r="K57" s="114">
        <v>13</v>
      </c>
      <c r="L57" s="108" t="s">
        <v>8</v>
      </c>
      <c r="M57" s="109" t="s">
        <v>35</v>
      </c>
      <c r="N57" s="141">
        <v>801140202</v>
      </c>
      <c r="P57" s="95">
        <f t="shared" si="9"/>
        <v>14</v>
      </c>
      <c r="Q57" s="95">
        <f>VLOOKUP(P57,CHOOSE({1,2},$K$54:$K$58,$J$54:$J$58),2,0)</f>
        <v>13</v>
      </c>
      <c r="R57" s="95" t="str">
        <f t="shared" si="10"/>
        <v>B</v>
      </c>
      <c r="S57" s="95" t="str">
        <f t="shared" si="18"/>
        <v>B</v>
      </c>
      <c r="T57" s="17" t="b">
        <f t="shared" si="2"/>
        <v>1</v>
      </c>
      <c r="V57" s="18">
        <f t="shared" si="11"/>
        <v>14</v>
      </c>
      <c r="W57" s="19" t="str">
        <f t="shared" si="16"/>
        <v/>
      </c>
      <c r="X57" s="19" t="str">
        <f t="shared" si="17"/>
        <v/>
      </c>
      <c r="AI57" s="130">
        <f t="shared" si="8"/>
        <v>312010704</v>
      </c>
      <c r="AK57" s="61" t="s">
        <v>276</v>
      </c>
      <c r="AL57" t="s">
        <v>300</v>
      </c>
      <c r="AM57" s="130">
        <v>312010704</v>
      </c>
      <c r="AN57" s="61" t="s">
        <v>1126</v>
      </c>
    </row>
    <row r="58" spans="1:40" x14ac:dyDescent="0.25">
      <c r="A58" s="213"/>
      <c r="B58" s="110">
        <v>15</v>
      </c>
      <c r="C58" s="115">
        <v>15</v>
      </c>
      <c r="D58" s="111" t="s">
        <v>8</v>
      </c>
      <c r="E58" s="112" t="s">
        <v>0</v>
      </c>
      <c r="F58" s="142">
        <v>801010100</v>
      </c>
      <c r="G58" s="2"/>
      <c r="H58" s="3"/>
      <c r="I58" s="213"/>
      <c r="J58" s="110">
        <v>15</v>
      </c>
      <c r="K58" s="115">
        <v>15</v>
      </c>
      <c r="L58" s="111" t="s">
        <v>8</v>
      </c>
      <c r="M58" s="112" t="s">
        <v>0</v>
      </c>
      <c r="N58" s="142">
        <v>801010100</v>
      </c>
      <c r="P58" s="96">
        <f t="shared" si="9"/>
        <v>15</v>
      </c>
      <c r="Q58" s="96">
        <f>VLOOKUP(P58,CHOOSE({1,2},$K$54:$K$58,$J$54:$J$58),2,0)</f>
        <v>15</v>
      </c>
      <c r="R58" s="96" t="str">
        <f t="shared" si="10"/>
        <v>A</v>
      </c>
      <c r="S58" s="96" t="str">
        <f t="shared" si="18"/>
        <v>A</v>
      </c>
      <c r="T58" s="80" t="b">
        <f t="shared" si="2"/>
        <v>1</v>
      </c>
      <c r="V58" s="18">
        <f t="shared" si="11"/>
        <v>15</v>
      </c>
      <c r="W58" s="19" t="str">
        <f t="shared" si="16"/>
        <v/>
      </c>
      <c r="X58" s="19" t="str">
        <f t="shared" si="17"/>
        <v/>
      </c>
      <c r="AI58" s="130">
        <f t="shared" si="8"/>
        <v>312010713</v>
      </c>
      <c r="AK58" s="61" t="s">
        <v>276</v>
      </c>
      <c r="AL58" t="s">
        <v>1127</v>
      </c>
      <c r="AM58" s="130">
        <v>312010713</v>
      </c>
      <c r="AN58" s="61" t="s">
        <v>1126</v>
      </c>
    </row>
    <row r="59" spans="1:40" x14ac:dyDescent="0.25">
      <c r="A59" s="201" t="s">
        <v>11</v>
      </c>
      <c r="B59" s="25">
        <v>16</v>
      </c>
      <c r="C59" s="26">
        <v>16</v>
      </c>
      <c r="D59" s="27" t="s">
        <v>1504</v>
      </c>
      <c r="E59" s="28" t="s">
        <v>36</v>
      </c>
      <c r="F59" s="143">
        <v>1610030100</v>
      </c>
      <c r="G59" s="2"/>
      <c r="H59" s="3"/>
      <c r="I59" s="201" t="s">
        <v>11</v>
      </c>
      <c r="J59" s="25">
        <v>16</v>
      </c>
      <c r="K59" s="26">
        <v>16</v>
      </c>
      <c r="L59" s="27" t="s">
        <v>1504</v>
      </c>
      <c r="M59" s="28" t="s">
        <v>36</v>
      </c>
      <c r="N59" s="143">
        <v>1610030100</v>
      </c>
      <c r="P59" s="82">
        <f t="shared" si="9"/>
        <v>16</v>
      </c>
      <c r="Q59" s="82">
        <f>VLOOKUP(P59,CHOOSE({1,2},$K$59:$K$63,$J$59:$J$63),2,0)</f>
        <v>16</v>
      </c>
      <c r="R59" s="82" t="str">
        <f t="shared" si="10"/>
        <v>E</v>
      </c>
      <c r="S59" s="82" t="str">
        <f>VLOOKUP(P59,$K$59:$M$63,3,FALSE)</f>
        <v>E</v>
      </c>
      <c r="T59" s="83" t="b">
        <f t="shared" ref="T59:T63" si="19">EXACT(S59,R59)</f>
        <v>1</v>
      </c>
      <c r="V59" s="18">
        <f t="shared" si="11"/>
        <v>16</v>
      </c>
      <c r="W59" s="19" t="str">
        <f t="shared" si="16"/>
        <v/>
      </c>
      <c r="X59" s="19" t="str">
        <f t="shared" si="17"/>
        <v/>
      </c>
      <c r="AI59" s="130">
        <f t="shared" si="8"/>
        <v>312020109</v>
      </c>
      <c r="AK59" s="61" t="s">
        <v>276</v>
      </c>
      <c r="AL59" t="s">
        <v>289</v>
      </c>
      <c r="AM59" s="130">
        <v>312020109</v>
      </c>
      <c r="AN59" s="61" t="s">
        <v>1119</v>
      </c>
    </row>
    <row r="60" spans="1:40" x14ac:dyDescent="0.25">
      <c r="A60" s="201"/>
      <c r="B60" s="25">
        <v>17</v>
      </c>
      <c r="C60" s="26">
        <v>17</v>
      </c>
      <c r="D60" s="27" t="s">
        <v>1504</v>
      </c>
      <c r="E60" s="28" t="s">
        <v>0</v>
      </c>
      <c r="F60" s="143">
        <v>1609010102</v>
      </c>
      <c r="G60" s="2"/>
      <c r="H60" s="3"/>
      <c r="I60" s="201"/>
      <c r="J60" s="25">
        <v>17</v>
      </c>
      <c r="K60" s="26">
        <v>20</v>
      </c>
      <c r="L60" s="27" t="s">
        <v>1504</v>
      </c>
      <c r="M60" s="28" t="s">
        <v>35</v>
      </c>
      <c r="N60" s="143">
        <v>160904010</v>
      </c>
      <c r="P60" s="97">
        <f t="shared" si="9"/>
        <v>17</v>
      </c>
      <c r="Q60" s="97">
        <f>VLOOKUP(P60,CHOOSE({1,2},$K$59:$K$63,$J$59:$J$63),2,0)</f>
        <v>20</v>
      </c>
      <c r="R60" s="97" t="str">
        <f t="shared" si="10"/>
        <v>A</v>
      </c>
      <c r="S60" s="97" t="str">
        <f>VLOOKUP(P60,$K$59:$M$63,3,FALSE)</f>
        <v>A</v>
      </c>
      <c r="T60" s="17" t="b">
        <f t="shared" si="19"/>
        <v>1</v>
      </c>
      <c r="V60" s="18">
        <f t="shared" si="11"/>
        <v>17</v>
      </c>
      <c r="W60" s="19" t="str">
        <f t="shared" si="16"/>
        <v/>
      </c>
      <c r="X60" s="19" t="str">
        <f t="shared" si="17"/>
        <v/>
      </c>
      <c r="AI60" s="130">
        <f t="shared" si="8"/>
        <v>709010101</v>
      </c>
      <c r="AK60" s="61" t="s">
        <v>21</v>
      </c>
      <c r="AL60" t="s">
        <v>92</v>
      </c>
      <c r="AM60" s="131">
        <v>709010101</v>
      </c>
      <c r="AN60" s="61" t="s">
        <v>1121</v>
      </c>
    </row>
    <row r="61" spans="1:40" x14ac:dyDescent="0.25">
      <c r="A61" s="201"/>
      <c r="B61" s="25">
        <v>18</v>
      </c>
      <c r="C61" s="26">
        <v>18</v>
      </c>
      <c r="D61" s="27" t="s">
        <v>1504</v>
      </c>
      <c r="E61" s="28" t="s">
        <v>1</v>
      </c>
      <c r="F61" s="143">
        <v>161102010</v>
      </c>
      <c r="G61" s="2"/>
      <c r="H61" s="3"/>
      <c r="I61" s="201"/>
      <c r="J61" s="25">
        <v>18</v>
      </c>
      <c r="K61" s="26">
        <v>19</v>
      </c>
      <c r="L61" s="27" t="s">
        <v>1504</v>
      </c>
      <c r="M61" s="28" t="s">
        <v>34</v>
      </c>
      <c r="N61" s="143">
        <v>1612020102</v>
      </c>
      <c r="P61" s="97">
        <f t="shared" si="9"/>
        <v>18</v>
      </c>
      <c r="Q61" s="97">
        <f>VLOOKUP(P61,CHOOSE({1,2},$K$59:$K$63,$J$59:$J$63),2,0)</f>
        <v>19</v>
      </c>
      <c r="R61" s="97" t="str">
        <f t="shared" si="10"/>
        <v>B</v>
      </c>
      <c r="S61" s="97" t="str">
        <f t="shared" ref="S61:S62" si="20">VLOOKUP(P61,$K$59:$M$63,3,FALSE)</f>
        <v>B</v>
      </c>
      <c r="T61" s="17" t="b">
        <f t="shared" si="19"/>
        <v>1</v>
      </c>
      <c r="V61" s="18">
        <f t="shared" si="11"/>
        <v>18</v>
      </c>
      <c r="W61" s="19" t="str">
        <f t="shared" si="16"/>
        <v/>
      </c>
      <c r="X61" s="19" t="str">
        <f t="shared" si="17"/>
        <v/>
      </c>
      <c r="AI61" s="130">
        <f t="shared" si="8"/>
        <v>709010201</v>
      </c>
      <c r="AK61" s="61" t="s">
        <v>21</v>
      </c>
      <c r="AL61" t="s">
        <v>93</v>
      </c>
      <c r="AM61" s="131">
        <v>709010201</v>
      </c>
      <c r="AN61" s="61" t="s">
        <v>1121</v>
      </c>
    </row>
    <row r="62" spans="1:40" x14ac:dyDescent="0.25">
      <c r="A62" s="201"/>
      <c r="B62" s="25">
        <v>19</v>
      </c>
      <c r="C62" s="26">
        <v>19</v>
      </c>
      <c r="D62" s="27" t="s">
        <v>1504</v>
      </c>
      <c r="E62" s="28" t="s">
        <v>34</v>
      </c>
      <c r="F62" s="143">
        <v>1612020102</v>
      </c>
      <c r="G62" s="2"/>
      <c r="H62" s="3"/>
      <c r="I62" s="201"/>
      <c r="J62" s="25">
        <v>19</v>
      </c>
      <c r="K62" s="26">
        <v>18</v>
      </c>
      <c r="L62" s="27" t="s">
        <v>1504</v>
      </c>
      <c r="M62" s="28" t="s">
        <v>1</v>
      </c>
      <c r="N62" s="143">
        <v>161102010</v>
      </c>
      <c r="P62" s="97">
        <f t="shared" si="9"/>
        <v>19</v>
      </c>
      <c r="Q62" s="97">
        <f>VLOOKUP(P62,CHOOSE({1,2},$K$59:$K$63,$J$59:$J$63),2,0)</f>
        <v>18</v>
      </c>
      <c r="R62" s="97" t="str">
        <f t="shared" si="10"/>
        <v>C</v>
      </c>
      <c r="S62" s="97" t="str">
        <f t="shared" si="20"/>
        <v>C</v>
      </c>
      <c r="T62" s="17" t="b">
        <f t="shared" si="19"/>
        <v>1</v>
      </c>
      <c r="V62" s="18">
        <f t="shared" si="11"/>
        <v>19</v>
      </c>
      <c r="W62" s="19" t="str">
        <f t="shared" si="16"/>
        <v/>
      </c>
      <c r="X62" s="19" t="str">
        <f t="shared" si="17"/>
        <v/>
      </c>
      <c r="AI62" s="130">
        <f t="shared" si="8"/>
        <v>709020101</v>
      </c>
      <c r="AK62" s="61" t="s">
        <v>21</v>
      </c>
      <c r="AL62" t="s">
        <v>880</v>
      </c>
      <c r="AM62" s="131">
        <v>709020101</v>
      </c>
      <c r="AN62" s="61" t="s">
        <v>1121</v>
      </c>
    </row>
    <row r="63" spans="1:40" x14ac:dyDescent="0.25">
      <c r="A63" s="201"/>
      <c r="B63" s="25">
        <v>20</v>
      </c>
      <c r="C63" s="26">
        <v>20</v>
      </c>
      <c r="D63" s="27" t="s">
        <v>1504</v>
      </c>
      <c r="E63" s="28" t="s">
        <v>35</v>
      </c>
      <c r="F63" s="143">
        <v>160904010</v>
      </c>
      <c r="G63" s="2"/>
      <c r="H63" s="3"/>
      <c r="I63" s="201"/>
      <c r="J63" s="25">
        <v>20</v>
      </c>
      <c r="K63" s="26">
        <v>17</v>
      </c>
      <c r="L63" s="27" t="s">
        <v>1504</v>
      </c>
      <c r="M63" s="28" t="s">
        <v>0</v>
      </c>
      <c r="N63" s="143">
        <v>1609010102</v>
      </c>
      <c r="P63" s="98">
        <f t="shared" si="9"/>
        <v>20</v>
      </c>
      <c r="Q63" s="98">
        <f>VLOOKUP(P63,CHOOSE({1,2},$K$59:$K$63,$J$59:$J$63),2,0)</f>
        <v>17</v>
      </c>
      <c r="R63" s="98" t="str">
        <f t="shared" si="10"/>
        <v>D</v>
      </c>
      <c r="S63" s="98" t="str">
        <f>VLOOKUP(P63,$K$59:$M$63,3,FALSE)</f>
        <v>D</v>
      </c>
      <c r="T63" s="80" t="b">
        <f t="shared" si="19"/>
        <v>1</v>
      </c>
      <c r="V63" s="18">
        <f t="shared" si="11"/>
        <v>20</v>
      </c>
      <c r="W63" s="19" t="str">
        <f t="shared" si="16"/>
        <v/>
      </c>
      <c r="X63" s="19" t="str">
        <f t="shared" si="17"/>
        <v/>
      </c>
      <c r="AI63" s="130">
        <f t="shared" si="8"/>
        <v>709020201</v>
      </c>
      <c r="AK63" s="61" t="s">
        <v>21</v>
      </c>
      <c r="AL63" t="s">
        <v>1129</v>
      </c>
      <c r="AM63" s="131">
        <v>709020201</v>
      </c>
      <c r="AN63" s="61" t="s">
        <v>1121</v>
      </c>
    </row>
    <row r="64" spans="1:40" ht="15" customHeight="1" x14ac:dyDescent="0.25">
      <c r="A64" s="203" t="s">
        <v>9</v>
      </c>
      <c r="B64" s="84">
        <v>1</v>
      </c>
      <c r="C64" s="85">
        <v>1</v>
      </c>
      <c r="D64" s="86" t="s">
        <v>1500</v>
      </c>
      <c r="E64" s="87" t="s">
        <v>1</v>
      </c>
      <c r="F64" s="133">
        <v>497000026</v>
      </c>
      <c r="G64" s="2"/>
      <c r="H64" s="3"/>
      <c r="I64" s="203" t="s">
        <v>9</v>
      </c>
      <c r="J64" s="84">
        <v>1</v>
      </c>
      <c r="K64" s="85">
        <v>4</v>
      </c>
      <c r="L64" s="86" t="s">
        <v>1500</v>
      </c>
      <c r="M64" s="87" t="s">
        <v>35</v>
      </c>
      <c r="N64" s="133">
        <v>409040701</v>
      </c>
      <c r="P64" s="82">
        <f>B64</f>
        <v>1</v>
      </c>
      <c r="Q64" s="82">
        <f>VLOOKUP(P64,CHOOSE({1,2},$K$64:$K$93,$J$64:$J$93),2,0)</f>
        <v>4</v>
      </c>
      <c r="R64" s="82" t="str">
        <f t="shared" ref="R64:R94" si="21">IF(E64="","",E64)</f>
        <v>B</v>
      </c>
      <c r="S64" s="82" t="str">
        <f t="shared" ref="S64:S93" si="22">VLOOKUP(P64,$K$64:$M$93,3,FALSE)</f>
        <v>B</v>
      </c>
      <c r="T64" s="83" t="b">
        <f t="shared" ref="T64:T105" si="23">EXACT(S64,R64)</f>
        <v>1</v>
      </c>
      <c r="V64" s="18">
        <f t="shared" ref="V64:V94" si="24">B64</f>
        <v>1</v>
      </c>
      <c r="W64" s="19" t="str">
        <f t="shared" si="16"/>
        <v/>
      </c>
      <c r="X64" s="19" t="str">
        <f t="shared" si="17"/>
        <v/>
      </c>
      <c r="AI64" s="130">
        <f t="shared" si="8"/>
        <v>709030101</v>
      </c>
      <c r="AK64" s="61" t="s">
        <v>21</v>
      </c>
      <c r="AL64" t="s">
        <v>328</v>
      </c>
      <c r="AM64" s="131">
        <v>709030101</v>
      </c>
      <c r="AN64" s="61" t="s">
        <v>1121</v>
      </c>
    </row>
    <row r="65" spans="1:40" x14ac:dyDescent="0.25">
      <c r="A65" s="204"/>
      <c r="B65" s="88">
        <v>2</v>
      </c>
      <c r="C65" s="89">
        <v>2</v>
      </c>
      <c r="D65" s="90" t="s">
        <v>1500</v>
      </c>
      <c r="E65" s="91" t="s">
        <v>35</v>
      </c>
      <c r="F65" s="134">
        <v>497000048</v>
      </c>
      <c r="G65" s="2"/>
      <c r="H65" s="3"/>
      <c r="I65" s="204"/>
      <c r="J65" s="88">
        <v>2</v>
      </c>
      <c r="K65" s="89">
        <v>3</v>
      </c>
      <c r="L65" s="90" t="s">
        <v>1500</v>
      </c>
      <c r="M65" s="91" t="s">
        <v>0</v>
      </c>
      <c r="N65" s="134">
        <v>497000042</v>
      </c>
      <c r="P65" s="126">
        <f t="shared" ref="P65:P94" si="25">B65</f>
        <v>2</v>
      </c>
      <c r="Q65" s="126">
        <f>VLOOKUP(P65,CHOOSE({1,2},$K$64:$K$93,$J$64:$J$93),2,0)</f>
        <v>3</v>
      </c>
      <c r="R65" s="126" t="str">
        <f t="shared" si="21"/>
        <v>D</v>
      </c>
      <c r="S65" s="126" t="str">
        <f t="shared" si="22"/>
        <v>D</v>
      </c>
      <c r="T65" s="17" t="b">
        <f t="shared" si="23"/>
        <v>1</v>
      </c>
      <c r="V65" s="18">
        <f t="shared" si="24"/>
        <v>2</v>
      </c>
      <c r="W65" s="19" t="str">
        <f t="shared" si="16"/>
        <v/>
      </c>
      <c r="X65" s="19" t="str">
        <f t="shared" si="17"/>
        <v/>
      </c>
      <c r="AI65" s="130">
        <f t="shared" si="8"/>
        <v>709030201</v>
      </c>
      <c r="AK65" s="61" t="s">
        <v>21</v>
      </c>
      <c r="AL65" t="s">
        <v>329</v>
      </c>
      <c r="AM65" s="131">
        <v>709030201</v>
      </c>
      <c r="AN65" s="61" t="s">
        <v>1121</v>
      </c>
    </row>
    <row r="66" spans="1:40" x14ac:dyDescent="0.25">
      <c r="A66" s="204"/>
      <c r="B66" s="88">
        <v>3</v>
      </c>
      <c r="C66" s="89">
        <v>3</v>
      </c>
      <c r="D66" s="90" t="s">
        <v>1500</v>
      </c>
      <c r="E66" s="91" t="s">
        <v>0</v>
      </c>
      <c r="F66" s="134">
        <v>497000042</v>
      </c>
      <c r="G66" s="2"/>
      <c r="H66" s="3"/>
      <c r="I66" s="204"/>
      <c r="J66" s="88">
        <v>3</v>
      </c>
      <c r="K66" s="89">
        <v>2</v>
      </c>
      <c r="L66" s="90" t="s">
        <v>1500</v>
      </c>
      <c r="M66" s="91" t="s">
        <v>35</v>
      </c>
      <c r="N66" s="134">
        <v>497000048</v>
      </c>
      <c r="P66" s="126">
        <f t="shared" si="25"/>
        <v>3</v>
      </c>
      <c r="Q66" s="126">
        <f>VLOOKUP(P66,CHOOSE({1,2},$K$64:$K$93,$J$64:$J$93),2,0)</f>
        <v>2</v>
      </c>
      <c r="R66" s="126" t="str">
        <f t="shared" si="21"/>
        <v>A</v>
      </c>
      <c r="S66" s="126" t="str">
        <f t="shared" si="22"/>
        <v>A</v>
      </c>
      <c r="T66" s="17" t="b">
        <f t="shared" si="23"/>
        <v>1</v>
      </c>
      <c r="V66" s="18">
        <f t="shared" si="24"/>
        <v>3</v>
      </c>
      <c r="W66" s="19" t="str">
        <f t="shared" si="16"/>
        <v/>
      </c>
      <c r="X66" s="19" t="str">
        <f t="shared" si="17"/>
        <v/>
      </c>
      <c r="AI66" s="130">
        <f t="shared" si="8"/>
        <v>709040101</v>
      </c>
      <c r="AK66" s="61" t="s">
        <v>21</v>
      </c>
      <c r="AL66" t="s">
        <v>94</v>
      </c>
      <c r="AM66" s="131">
        <v>709040101</v>
      </c>
      <c r="AN66" s="61" t="s">
        <v>1121</v>
      </c>
    </row>
    <row r="67" spans="1:40" x14ac:dyDescent="0.25">
      <c r="A67" s="204"/>
      <c r="B67" s="88">
        <v>4</v>
      </c>
      <c r="C67" s="89">
        <v>4</v>
      </c>
      <c r="D67" s="90" t="s">
        <v>1500</v>
      </c>
      <c r="E67" s="91" t="s">
        <v>35</v>
      </c>
      <c r="F67" s="134">
        <v>409040701</v>
      </c>
      <c r="G67" s="2"/>
      <c r="H67" s="3"/>
      <c r="I67" s="204"/>
      <c r="J67" s="88">
        <v>4</v>
      </c>
      <c r="K67" s="89">
        <v>1</v>
      </c>
      <c r="L67" s="90" t="s">
        <v>1500</v>
      </c>
      <c r="M67" s="91" t="s">
        <v>1</v>
      </c>
      <c r="N67" s="134">
        <v>497000026</v>
      </c>
      <c r="P67" s="126">
        <f t="shared" si="25"/>
        <v>4</v>
      </c>
      <c r="Q67" s="126">
        <f>VLOOKUP(P67,CHOOSE({1,2},$K$64:$K$93,$J$64:$J$93),2,0)</f>
        <v>1</v>
      </c>
      <c r="R67" s="126" t="str">
        <f t="shared" si="21"/>
        <v>D</v>
      </c>
      <c r="S67" s="126" t="str">
        <f t="shared" si="22"/>
        <v>D</v>
      </c>
      <c r="T67" s="17" t="b">
        <f t="shared" si="23"/>
        <v>1</v>
      </c>
      <c r="V67" s="18">
        <f t="shared" si="24"/>
        <v>4</v>
      </c>
      <c r="W67" s="19" t="str">
        <f t="shared" si="16"/>
        <v/>
      </c>
      <c r="X67" s="19" t="str">
        <f t="shared" ref="X67:X91" si="26">IF((EXACT(M67,M66))=TRUE,M67,IF(EXACT(M67,M68)=TRUE,M67,""))</f>
        <v/>
      </c>
      <c r="AI67" s="130">
        <f t="shared" si="8"/>
        <v>709040201</v>
      </c>
      <c r="AK67" s="61" t="s">
        <v>21</v>
      </c>
      <c r="AL67" t="s">
        <v>95</v>
      </c>
      <c r="AM67" s="131">
        <v>709040201</v>
      </c>
      <c r="AN67" s="61" t="s">
        <v>1121</v>
      </c>
    </row>
    <row r="68" spans="1:40" x14ac:dyDescent="0.25">
      <c r="A68" s="204"/>
      <c r="B68" s="88">
        <v>5</v>
      </c>
      <c r="C68" s="89">
        <v>5</v>
      </c>
      <c r="D68" s="90" t="s">
        <v>1500</v>
      </c>
      <c r="E68" s="91" t="s">
        <v>1</v>
      </c>
      <c r="F68" s="134">
        <v>497000002</v>
      </c>
      <c r="G68" s="2"/>
      <c r="H68" s="3"/>
      <c r="I68" s="204"/>
      <c r="J68" s="88">
        <v>5</v>
      </c>
      <c r="K68" s="89">
        <v>8</v>
      </c>
      <c r="L68" s="90" t="s">
        <v>1500</v>
      </c>
      <c r="M68" s="91" t="s">
        <v>0</v>
      </c>
      <c r="N68" s="134">
        <v>409040103</v>
      </c>
      <c r="P68" s="126">
        <f t="shared" si="25"/>
        <v>5</v>
      </c>
      <c r="Q68" s="126">
        <f>VLOOKUP(P68,CHOOSE({1,2},$K$64:$K$93,$J$64:$J$93),2,0)</f>
        <v>8</v>
      </c>
      <c r="R68" s="126" t="str">
        <f t="shared" si="21"/>
        <v>B</v>
      </c>
      <c r="S68" s="126" t="str">
        <f t="shared" si="22"/>
        <v>B</v>
      </c>
      <c r="T68" s="17" t="b">
        <f t="shared" si="23"/>
        <v>1</v>
      </c>
      <c r="V68" s="18">
        <f t="shared" si="24"/>
        <v>5</v>
      </c>
      <c r="W68" s="19" t="str">
        <f t="shared" si="16"/>
        <v/>
      </c>
      <c r="X68" s="19" t="str">
        <f t="shared" si="26"/>
        <v/>
      </c>
      <c r="AI68" s="130">
        <f t="shared" si="8"/>
        <v>709050101</v>
      </c>
      <c r="AK68" s="61" t="s">
        <v>21</v>
      </c>
      <c r="AL68" t="s">
        <v>96</v>
      </c>
      <c r="AM68" s="131">
        <v>709050101</v>
      </c>
      <c r="AN68" s="61" t="s">
        <v>1121</v>
      </c>
    </row>
    <row r="69" spans="1:40" ht="15" customHeight="1" x14ac:dyDescent="0.25">
      <c r="A69" s="204"/>
      <c r="B69" s="88">
        <v>6</v>
      </c>
      <c r="C69" s="89">
        <v>6</v>
      </c>
      <c r="D69" s="90" t="s">
        <v>1500</v>
      </c>
      <c r="E69" s="91" t="s">
        <v>34</v>
      </c>
      <c r="F69" s="134">
        <v>409040115</v>
      </c>
      <c r="G69" s="2"/>
      <c r="H69" s="3"/>
      <c r="I69" s="204"/>
      <c r="J69" s="88">
        <v>6</v>
      </c>
      <c r="K69" s="89">
        <v>7</v>
      </c>
      <c r="L69" s="90" t="s">
        <v>1500</v>
      </c>
      <c r="M69" s="91" t="s">
        <v>36</v>
      </c>
      <c r="N69" s="134">
        <v>409041003</v>
      </c>
      <c r="P69" s="126">
        <f t="shared" si="25"/>
        <v>6</v>
      </c>
      <c r="Q69" s="126">
        <f>VLOOKUP(P69,CHOOSE({1,2},$K$64:$K$93,$J$64:$J$93),2,0)</f>
        <v>7</v>
      </c>
      <c r="R69" s="126" t="str">
        <f t="shared" si="21"/>
        <v>C</v>
      </c>
      <c r="S69" s="126" t="str">
        <f t="shared" si="22"/>
        <v>C</v>
      </c>
      <c r="T69" s="17" t="b">
        <f t="shared" si="23"/>
        <v>1</v>
      </c>
      <c r="V69" s="18">
        <f t="shared" si="24"/>
        <v>6</v>
      </c>
      <c r="W69" s="19" t="str">
        <f t="shared" ref="W69:W91" si="27">IF((EXACT(E69,E68))=TRUE,E69,IF(EXACT(E69,E70)=TRUE,E69,""))</f>
        <v/>
      </c>
      <c r="X69" s="19" t="str">
        <f t="shared" si="26"/>
        <v/>
      </c>
      <c r="AI69" s="130">
        <f t="shared" si="8"/>
        <v>709050201</v>
      </c>
      <c r="AK69" s="61" t="s">
        <v>21</v>
      </c>
      <c r="AL69" t="s">
        <v>27</v>
      </c>
      <c r="AM69" s="131">
        <v>709050201</v>
      </c>
      <c r="AN69" s="61" t="s">
        <v>1121</v>
      </c>
    </row>
    <row r="70" spans="1:40" x14ac:dyDescent="0.25">
      <c r="A70" s="204"/>
      <c r="B70" s="88">
        <v>7</v>
      </c>
      <c r="C70" s="89">
        <v>7</v>
      </c>
      <c r="D70" s="90" t="s">
        <v>1500</v>
      </c>
      <c r="E70" s="91" t="s">
        <v>36</v>
      </c>
      <c r="F70" s="134">
        <v>409041003</v>
      </c>
      <c r="G70" s="2"/>
      <c r="H70" s="3"/>
      <c r="I70" s="204"/>
      <c r="J70" s="88">
        <v>7</v>
      </c>
      <c r="K70" s="89">
        <v>6</v>
      </c>
      <c r="L70" s="90" t="s">
        <v>1500</v>
      </c>
      <c r="M70" s="91" t="s">
        <v>34</v>
      </c>
      <c r="N70" s="134">
        <v>409040115</v>
      </c>
      <c r="P70" s="126">
        <f t="shared" si="25"/>
        <v>7</v>
      </c>
      <c r="Q70" s="126">
        <f>VLOOKUP(P70,CHOOSE({1,2},$K$64:$K$93,$J$64:$J$93),2,0)</f>
        <v>6</v>
      </c>
      <c r="R70" s="126" t="str">
        <f t="shared" si="21"/>
        <v>E</v>
      </c>
      <c r="S70" s="126" t="str">
        <f t="shared" si="22"/>
        <v>E</v>
      </c>
      <c r="T70" s="17" t="b">
        <f t="shared" si="23"/>
        <v>1</v>
      </c>
      <c r="V70" s="18">
        <f t="shared" si="24"/>
        <v>7</v>
      </c>
      <c r="W70" s="19" t="str">
        <f t="shared" si="27"/>
        <v/>
      </c>
      <c r="X70" s="19" t="str">
        <f t="shared" si="26"/>
        <v/>
      </c>
      <c r="AI70" s="130">
        <f t="shared" ref="AI70:AI134" si="28">$AM70</f>
        <v>709050301</v>
      </c>
      <c r="AK70" s="61" t="s">
        <v>21</v>
      </c>
      <c r="AL70" t="s">
        <v>97</v>
      </c>
      <c r="AM70" s="131">
        <v>709050301</v>
      </c>
      <c r="AN70" s="61" t="s">
        <v>1121</v>
      </c>
    </row>
    <row r="71" spans="1:40" x14ac:dyDescent="0.25">
      <c r="A71" s="204"/>
      <c r="B71" s="88">
        <v>8</v>
      </c>
      <c r="C71" s="89">
        <v>8</v>
      </c>
      <c r="D71" s="90" t="s">
        <v>1500</v>
      </c>
      <c r="E71" s="91" t="s">
        <v>0</v>
      </c>
      <c r="F71" s="134">
        <v>409040103</v>
      </c>
      <c r="G71" s="2"/>
      <c r="H71" s="3"/>
      <c r="I71" s="204"/>
      <c r="J71" s="88">
        <v>8</v>
      </c>
      <c r="K71" s="89">
        <v>5</v>
      </c>
      <c r="L71" s="90" t="s">
        <v>1500</v>
      </c>
      <c r="M71" s="91" t="s">
        <v>1</v>
      </c>
      <c r="N71" s="134">
        <v>497000002</v>
      </c>
      <c r="P71" s="126">
        <f t="shared" si="25"/>
        <v>8</v>
      </c>
      <c r="Q71" s="126">
        <f>VLOOKUP(P71,CHOOSE({1,2},$K$64:$K$93,$J$64:$J$93),2,0)</f>
        <v>5</v>
      </c>
      <c r="R71" s="126" t="str">
        <f t="shared" si="21"/>
        <v>A</v>
      </c>
      <c r="S71" s="126" t="str">
        <f t="shared" si="22"/>
        <v>A</v>
      </c>
      <c r="T71" s="17" t="b">
        <f t="shared" si="23"/>
        <v>1</v>
      </c>
      <c r="V71" s="18">
        <f t="shared" si="24"/>
        <v>8</v>
      </c>
      <c r="W71" s="19" t="str">
        <f t="shared" si="27"/>
        <v/>
      </c>
      <c r="X71" s="19" t="str">
        <f t="shared" si="26"/>
        <v/>
      </c>
      <c r="AI71" s="130">
        <f t="shared" si="28"/>
        <v>709050401</v>
      </c>
      <c r="AK71" s="61" t="s">
        <v>21</v>
      </c>
      <c r="AL71" t="s">
        <v>98</v>
      </c>
      <c r="AM71" s="131">
        <v>709050401</v>
      </c>
      <c r="AN71" s="61" t="s">
        <v>1121</v>
      </c>
    </row>
    <row r="72" spans="1:40" x14ac:dyDescent="0.25">
      <c r="A72" s="204"/>
      <c r="B72" s="88">
        <v>9</v>
      </c>
      <c r="C72" s="89">
        <v>9</v>
      </c>
      <c r="D72" s="90" t="s">
        <v>1500</v>
      </c>
      <c r="E72" s="91" t="s">
        <v>34</v>
      </c>
      <c r="F72" s="134">
        <v>497000092</v>
      </c>
      <c r="G72" s="2"/>
      <c r="H72" s="3"/>
      <c r="I72" s="204"/>
      <c r="J72" s="88">
        <v>9</v>
      </c>
      <c r="K72" s="89">
        <v>12</v>
      </c>
      <c r="L72" s="90" t="s">
        <v>1500</v>
      </c>
      <c r="M72" s="91" t="s">
        <v>34</v>
      </c>
      <c r="N72" s="134">
        <v>409041005</v>
      </c>
      <c r="P72" s="126">
        <f t="shared" si="25"/>
        <v>9</v>
      </c>
      <c r="Q72" s="126">
        <f>VLOOKUP(P72,CHOOSE({1,2},$K$64:$K$93,$J$64:$J$93),2,0)</f>
        <v>12</v>
      </c>
      <c r="R72" s="126" t="str">
        <f t="shared" si="21"/>
        <v>C</v>
      </c>
      <c r="S72" s="126" t="str">
        <f t="shared" si="22"/>
        <v>C</v>
      </c>
      <c r="T72" s="17" t="b">
        <f t="shared" si="23"/>
        <v>1</v>
      </c>
      <c r="V72" s="18">
        <f t="shared" si="24"/>
        <v>9</v>
      </c>
      <c r="W72" s="19" t="str">
        <f t="shared" si="27"/>
        <v/>
      </c>
      <c r="X72" s="19" t="str">
        <f t="shared" si="26"/>
        <v/>
      </c>
      <c r="AI72" s="130">
        <f t="shared" si="28"/>
        <v>709050501</v>
      </c>
      <c r="AK72" s="61" t="s">
        <v>21</v>
      </c>
      <c r="AL72" t="s">
        <v>99</v>
      </c>
      <c r="AM72" s="131">
        <v>709050501</v>
      </c>
      <c r="AN72" s="61" t="s">
        <v>1121</v>
      </c>
    </row>
    <row r="73" spans="1:40" x14ac:dyDescent="0.25">
      <c r="A73" s="204"/>
      <c r="B73" s="88">
        <v>10</v>
      </c>
      <c r="C73" s="89">
        <v>10</v>
      </c>
      <c r="D73" s="90" t="s">
        <v>1500</v>
      </c>
      <c r="E73" s="91" t="s">
        <v>35</v>
      </c>
      <c r="F73" s="134">
        <v>409020101</v>
      </c>
      <c r="G73" s="2"/>
      <c r="H73" s="3"/>
      <c r="I73" s="204"/>
      <c r="J73" s="88">
        <v>10</v>
      </c>
      <c r="K73" s="89">
        <v>11</v>
      </c>
      <c r="L73" s="90" t="s">
        <v>1500</v>
      </c>
      <c r="M73" s="91" t="s">
        <v>36</v>
      </c>
      <c r="N73" s="134">
        <v>497000050</v>
      </c>
      <c r="P73" s="126">
        <f t="shared" si="25"/>
        <v>10</v>
      </c>
      <c r="Q73" s="126">
        <f>VLOOKUP(P73,CHOOSE({1,2},$K$64:$K$93,$J$64:$J$93),2,0)</f>
        <v>11</v>
      </c>
      <c r="R73" s="126" t="str">
        <f t="shared" si="21"/>
        <v>D</v>
      </c>
      <c r="S73" s="126" t="str">
        <f t="shared" si="22"/>
        <v>D</v>
      </c>
      <c r="T73" s="17" t="b">
        <f t="shared" si="23"/>
        <v>1</v>
      </c>
      <c r="V73" s="18">
        <f t="shared" si="24"/>
        <v>10</v>
      </c>
      <c r="W73" s="19" t="str">
        <f t="shared" si="27"/>
        <v/>
      </c>
      <c r="X73" s="19" t="str">
        <f t="shared" si="26"/>
        <v/>
      </c>
      <c r="AI73" s="130">
        <f t="shared" si="28"/>
        <v>709050601</v>
      </c>
      <c r="AK73" s="61" t="s">
        <v>21</v>
      </c>
      <c r="AL73" t="s">
        <v>1133</v>
      </c>
      <c r="AM73" s="130">
        <v>709050601</v>
      </c>
      <c r="AN73" s="61" t="s">
        <v>1121</v>
      </c>
    </row>
    <row r="74" spans="1:40" x14ac:dyDescent="0.25">
      <c r="A74" s="204"/>
      <c r="B74" s="88">
        <v>11</v>
      </c>
      <c r="C74" s="89">
        <v>11</v>
      </c>
      <c r="D74" s="90" t="s">
        <v>1500</v>
      </c>
      <c r="E74" s="91" t="s">
        <v>36</v>
      </c>
      <c r="F74" s="134">
        <v>497000050</v>
      </c>
      <c r="G74" s="2"/>
      <c r="H74" s="3"/>
      <c r="I74" s="204"/>
      <c r="J74" s="88">
        <v>11</v>
      </c>
      <c r="K74" s="89">
        <v>10</v>
      </c>
      <c r="L74" s="90" t="s">
        <v>1500</v>
      </c>
      <c r="M74" s="91" t="s">
        <v>35</v>
      </c>
      <c r="N74" s="134">
        <v>409020101</v>
      </c>
      <c r="P74" s="126">
        <f t="shared" si="25"/>
        <v>11</v>
      </c>
      <c r="Q74" s="126">
        <f>VLOOKUP(P74,CHOOSE({1,2},$K$64:$K$93,$J$64:$J$93),2,0)</f>
        <v>10</v>
      </c>
      <c r="R74" s="126" t="str">
        <f t="shared" si="21"/>
        <v>E</v>
      </c>
      <c r="S74" s="126" t="str">
        <f t="shared" si="22"/>
        <v>E</v>
      </c>
      <c r="T74" s="17" t="b">
        <f t="shared" si="23"/>
        <v>1</v>
      </c>
      <c r="V74" s="18">
        <f t="shared" si="24"/>
        <v>11</v>
      </c>
      <c r="W74" s="19" t="str">
        <f t="shared" si="27"/>
        <v/>
      </c>
      <c r="X74" s="19" t="str">
        <f t="shared" si="26"/>
        <v/>
      </c>
      <c r="AI74" s="130">
        <f t="shared" si="28"/>
        <v>709060101</v>
      </c>
      <c r="AK74" s="61" t="s">
        <v>21</v>
      </c>
      <c r="AL74" t="s">
        <v>100</v>
      </c>
      <c r="AM74" s="131">
        <v>709060101</v>
      </c>
      <c r="AN74" s="61" t="s">
        <v>1121</v>
      </c>
    </row>
    <row r="75" spans="1:40" x14ac:dyDescent="0.25">
      <c r="A75" s="204"/>
      <c r="B75" s="88">
        <v>12</v>
      </c>
      <c r="C75" s="89">
        <v>12</v>
      </c>
      <c r="D75" s="90" t="s">
        <v>1500</v>
      </c>
      <c r="E75" s="91" t="s">
        <v>34</v>
      </c>
      <c r="F75" s="134">
        <v>409041005</v>
      </c>
      <c r="G75" s="2"/>
      <c r="H75" s="3"/>
      <c r="I75" s="204"/>
      <c r="J75" s="88">
        <v>12</v>
      </c>
      <c r="K75" s="89">
        <v>9</v>
      </c>
      <c r="L75" s="90" t="s">
        <v>1500</v>
      </c>
      <c r="M75" s="91" t="s">
        <v>34</v>
      </c>
      <c r="N75" s="134">
        <v>497000092</v>
      </c>
      <c r="P75" s="126">
        <f t="shared" si="25"/>
        <v>12</v>
      </c>
      <c r="Q75" s="126">
        <f>VLOOKUP(P75,CHOOSE({1,2},$K$64:$K$93,$J$64:$J$93),2,0)</f>
        <v>9</v>
      </c>
      <c r="R75" s="126" t="str">
        <f t="shared" si="21"/>
        <v>C</v>
      </c>
      <c r="S75" s="126" t="str">
        <f t="shared" si="22"/>
        <v>C</v>
      </c>
      <c r="T75" s="17" t="b">
        <f t="shared" si="23"/>
        <v>1</v>
      </c>
      <c r="V75" s="18">
        <f t="shared" si="24"/>
        <v>12</v>
      </c>
      <c r="W75" s="19" t="str">
        <f t="shared" si="27"/>
        <v>C</v>
      </c>
      <c r="X75" s="19" t="str">
        <f t="shared" si="26"/>
        <v>C</v>
      </c>
      <c r="AI75" s="130">
        <f t="shared" si="28"/>
        <v>709060201</v>
      </c>
      <c r="AK75" s="61" t="s">
        <v>21</v>
      </c>
      <c r="AL75" t="s">
        <v>1134</v>
      </c>
      <c r="AM75" s="131">
        <v>709060201</v>
      </c>
      <c r="AN75" s="61" t="s">
        <v>1121</v>
      </c>
    </row>
    <row r="76" spans="1:40" x14ac:dyDescent="0.25">
      <c r="A76" s="204"/>
      <c r="B76" s="88">
        <v>13</v>
      </c>
      <c r="C76" s="89">
        <v>13</v>
      </c>
      <c r="D76" s="90" t="s">
        <v>1500</v>
      </c>
      <c r="E76" s="91" t="s">
        <v>34</v>
      </c>
      <c r="F76" s="134">
        <v>409040601</v>
      </c>
      <c r="G76" s="2"/>
      <c r="H76" s="3"/>
      <c r="I76" s="204"/>
      <c r="J76" s="88">
        <v>13</v>
      </c>
      <c r="K76" s="89">
        <v>16</v>
      </c>
      <c r="L76" s="90" t="s">
        <v>1500</v>
      </c>
      <c r="M76" s="91" t="s">
        <v>34</v>
      </c>
      <c r="N76" s="134">
        <v>409010501</v>
      </c>
      <c r="P76" s="126">
        <f t="shared" si="25"/>
        <v>13</v>
      </c>
      <c r="Q76" s="126">
        <f>VLOOKUP(P76,CHOOSE({1,2},$K$64:$K$93,$J$64:$J$93),2,0)</f>
        <v>16</v>
      </c>
      <c r="R76" s="126" t="str">
        <f t="shared" si="21"/>
        <v>C</v>
      </c>
      <c r="S76" s="126" t="str">
        <f t="shared" si="22"/>
        <v>C</v>
      </c>
      <c r="T76" s="17" t="b">
        <f t="shared" si="23"/>
        <v>1</v>
      </c>
      <c r="V76" s="18">
        <f t="shared" si="24"/>
        <v>13</v>
      </c>
      <c r="W76" s="19" t="str">
        <f t="shared" si="27"/>
        <v>C</v>
      </c>
      <c r="X76" s="19" t="str">
        <f t="shared" si="26"/>
        <v>C</v>
      </c>
      <c r="AI76" s="130">
        <f t="shared" si="28"/>
        <v>709070101</v>
      </c>
      <c r="AK76" s="61" t="s">
        <v>21</v>
      </c>
      <c r="AL76" t="s">
        <v>101</v>
      </c>
      <c r="AM76" s="131">
        <v>709070101</v>
      </c>
      <c r="AN76" s="61" t="s">
        <v>1121</v>
      </c>
    </row>
    <row r="77" spans="1:40" x14ac:dyDescent="0.25">
      <c r="A77" s="204"/>
      <c r="B77" s="88">
        <v>14</v>
      </c>
      <c r="C77" s="89">
        <v>14</v>
      </c>
      <c r="D77" s="90" t="s">
        <v>1500</v>
      </c>
      <c r="E77" s="91" t="s">
        <v>35</v>
      </c>
      <c r="F77" s="134">
        <v>411090501</v>
      </c>
      <c r="G77" s="2"/>
      <c r="H77" s="3"/>
      <c r="I77" s="204"/>
      <c r="J77" s="88">
        <v>14</v>
      </c>
      <c r="K77" s="89">
        <v>15</v>
      </c>
      <c r="L77" s="90" t="s">
        <v>1500</v>
      </c>
      <c r="M77" s="91" t="s">
        <v>1</v>
      </c>
      <c r="N77" s="134">
        <v>409041005</v>
      </c>
      <c r="P77" s="126">
        <f t="shared" si="25"/>
        <v>14</v>
      </c>
      <c r="Q77" s="126">
        <f>VLOOKUP(P77,CHOOSE({1,2},$K$64:$K$93,$J$64:$J$93),2,0)</f>
        <v>15</v>
      </c>
      <c r="R77" s="126" t="str">
        <f t="shared" si="21"/>
        <v>D</v>
      </c>
      <c r="S77" s="126" t="str">
        <f t="shared" si="22"/>
        <v>D</v>
      </c>
      <c r="T77" s="17" t="b">
        <f t="shared" si="23"/>
        <v>1</v>
      </c>
      <c r="V77" s="18">
        <f t="shared" si="24"/>
        <v>14</v>
      </c>
      <c r="W77" s="19" t="str">
        <f t="shared" si="27"/>
        <v/>
      </c>
      <c r="X77" s="19" t="str">
        <f t="shared" si="26"/>
        <v/>
      </c>
      <c r="AI77" s="130">
        <f t="shared" si="28"/>
        <v>709070201</v>
      </c>
      <c r="AK77" s="61" t="s">
        <v>21</v>
      </c>
      <c r="AL77" t="s">
        <v>102</v>
      </c>
      <c r="AM77" s="131">
        <v>709070201</v>
      </c>
      <c r="AN77" s="61" t="s">
        <v>1121</v>
      </c>
    </row>
    <row r="78" spans="1:40" x14ac:dyDescent="0.25">
      <c r="A78" s="204"/>
      <c r="B78" s="88">
        <v>15</v>
      </c>
      <c r="C78" s="89">
        <v>15</v>
      </c>
      <c r="D78" s="90" t="s">
        <v>1500</v>
      </c>
      <c r="E78" s="91" t="s">
        <v>1</v>
      </c>
      <c r="F78" s="134">
        <v>409041005</v>
      </c>
      <c r="G78" s="2"/>
      <c r="H78" s="3"/>
      <c r="I78" s="204"/>
      <c r="J78" s="88">
        <v>15</v>
      </c>
      <c r="K78" s="89">
        <v>14</v>
      </c>
      <c r="L78" s="90" t="s">
        <v>1500</v>
      </c>
      <c r="M78" s="91" t="s">
        <v>35</v>
      </c>
      <c r="N78" s="134">
        <v>411090501</v>
      </c>
      <c r="P78" s="126">
        <f t="shared" si="25"/>
        <v>15</v>
      </c>
      <c r="Q78" s="126">
        <f>VLOOKUP(P78,CHOOSE({1,2},$K$64:$K$93,$J$64:$J$93),2,0)</f>
        <v>14</v>
      </c>
      <c r="R78" s="126" t="str">
        <f t="shared" si="21"/>
        <v>B</v>
      </c>
      <c r="S78" s="126" t="str">
        <f t="shared" si="22"/>
        <v>B</v>
      </c>
      <c r="T78" s="17" t="b">
        <f t="shared" si="23"/>
        <v>1</v>
      </c>
      <c r="V78" s="18">
        <f t="shared" si="24"/>
        <v>15</v>
      </c>
      <c r="W78" s="19" t="str">
        <f t="shared" si="27"/>
        <v/>
      </c>
      <c r="X78" s="19" t="str">
        <f t="shared" si="26"/>
        <v/>
      </c>
      <c r="AI78" s="130">
        <f t="shared" si="28"/>
        <v>709090101</v>
      </c>
      <c r="AK78" s="61" t="s">
        <v>21</v>
      </c>
      <c r="AL78" t="s">
        <v>103</v>
      </c>
      <c r="AM78" s="131">
        <v>709090101</v>
      </c>
      <c r="AN78" s="61" t="s">
        <v>1121</v>
      </c>
    </row>
    <row r="79" spans="1:40" x14ac:dyDescent="0.25">
      <c r="A79" s="204"/>
      <c r="B79" s="88">
        <v>16</v>
      </c>
      <c r="C79" s="89">
        <v>16</v>
      </c>
      <c r="D79" s="90" t="s">
        <v>1500</v>
      </c>
      <c r="E79" s="91" t="s">
        <v>34</v>
      </c>
      <c r="F79" s="134">
        <v>409010501</v>
      </c>
      <c r="G79" s="2"/>
      <c r="H79" s="3"/>
      <c r="I79" s="204"/>
      <c r="J79" s="88">
        <v>16</v>
      </c>
      <c r="K79" s="89">
        <v>13</v>
      </c>
      <c r="L79" s="90" t="s">
        <v>1500</v>
      </c>
      <c r="M79" s="91" t="s">
        <v>34</v>
      </c>
      <c r="N79" s="134">
        <v>409040601</v>
      </c>
      <c r="P79" s="126">
        <f t="shared" si="25"/>
        <v>16</v>
      </c>
      <c r="Q79" s="126">
        <f>VLOOKUP(P79,CHOOSE({1,2},$K$64:$K$93,$J$64:$J$93),2,0)</f>
        <v>13</v>
      </c>
      <c r="R79" s="126" t="str">
        <f t="shared" si="21"/>
        <v>C</v>
      </c>
      <c r="S79" s="126" t="str">
        <f t="shared" si="22"/>
        <v>C</v>
      </c>
      <c r="T79" s="17" t="b">
        <f t="shared" si="23"/>
        <v>1</v>
      </c>
      <c r="V79" s="18">
        <f t="shared" si="24"/>
        <v>16</v>
      </c>
      <c r="W79" s="19" t="str">
        <f t="shared" si="27"/>
        <v>C</v>
      </c>
      <c r="X79" s="19" t="str">
        <f t="shared" si="26"/>
        <v/>
      </c>
      <c r="AI79" s="130">
        <f t="shared" si="28"/>
        <v>709090201</v>
      </c>
      <c r="AK79" s="61" t="s">
        <v>21</v>
      </c>
      <c r="AL79" t="s">
        <v>104</v>
      </c>
      <c r="AM79" s="130">
        <v>709090201</v>
      </c>
      <c r="AN79" s="61" t="s">
        <v>1121</v>
      </c>
    </row>
    <row r="80" spans="1:40" ht="15" customHeight="1" x14ac:dyDescent="0.25">
      <c r="A80" s="204"/>
      <c r="B80" s="88">
        <v>17</v>
      </c>
      <c r="C80" s="89">
        <v>17</v>
      </c>
      <c r="D80" s="90" t="s">
        <v>1500</v>
      </c>
      <c r="E80" s="91" t="s">
        <v>34</v>
      </c>
      <c r="F80" s="134">
        <v>409041005</v>
      </c>
      <c r="G80" s="2"/>
      <c r="H80" s="3"/>
      <c r="I80" s="204"/>
      <c r="J80" s="88">
        <v>17</v>
      </c>
      <c r="K80" s="89">
        <v>20</v>
      </c>
      <c r="L80" s="90" t="s">
        <v>1500</v>
      </c>
      <c r="M80" s="91" t="s">
        <v>0</v>
      </c>
      <c r="N80" s="134">
        <v>409041011</v>
      </c>
      <c r="P80" s="126">
        <f t="shared" si="25"/>
        <v>17</v>
      </c>
      <c r="Q80" s="126">
        <f>VLOOKUP(P80,CHOOSE({1,2},$K$64:$K$93,$J$64:$J$93),2,0)</f>
        <v>20</v>
      </c>
      <c r="R80" s="126" t="str">
        <f t="shared" si="21"/>
        <v>C</v>
      </c>
      <c r="S80" s="126" t="str">
        <f t="shared" si="22"/>
        <v>C</v>
      </c>
      <c r="T80" s="17" t="b">
        <f t="shared" si="23"/>
        <v>1</v>
      </c>
      <c r="V80" s="18">
        <f t="shared" si="24"/>
        <v>17</v>
      </c>
      <c r="W80" s="19" t="str">
        <f t="shared" si="27"/>
        <v>C</v>
      </c>
      <c r="X80" s="19" t="str">
        <f t="shared" si="26"/>
        <v/>
      </c>
      <c r="AI80" s="130">
        <f t="shared" si="28"/>
        <v>710010101</v>
      </c>
      <c r="AK80" s="61" t="s">
        <v>21</v>
      </c>
      <c r="AL80" t="s">
        <v>1130</v>
      </c>
      <c r="AM80" s="131">
        <v>710010101</v>
      </c>
      <c r="AN80" s="61" t="s">
        <v>1123</v>
      </c>
    </row>
    <row r="81" spans="1:40" x14ac:dyDescent="0.25">
      <c r="A81" s="204"/>
      <c r="B81" s="88">
        <v>18</v>
      </c>
      <c r="C81" s="89">
        <v>18</v>
      </c>
      <c r="D81" s="90" t="s">
        <v>1500</v>
      </c>
      <c r="E81" s="91" t="s">
        <v>1</v>
      </c>
      <c r="F81" s="134">
        <v>409040111</v>
      </c>
      <c r="G81" s="2"/>
      <c r="H81" s="3"/>
      <c r="I81" s="204"/>
      <c r="J81" s="88">
        <v>18</v>
      </c>
      <c r="K81" s="89">
        <v>19</v>
      </c>
      <c r="L81" s="90" t="s">
        <v>1500</v>
      </c>
      <c r="M81" s="91" t="s">
        <v>35</v>
      </c>
      <c r="N81" s="134">
        <v>409040813</v>
      </c>
      <c r="P81" s="126">
        <f t="shared" si="25"/>
        <v>18</v>
      </c>
      <c r="Q81" s="126">
        <f>VLOOKUP(P81,CHOOSE({1,2},$K$64:$K$93,$J$64:$J$93),2,0)</f>
        <v>19</v>
      </c>
      <c r="R81" s="126" t="str">
        <f t="shared" si="21"/>
        <v>B</v>
      </c>
      <c r="S81" s="126" t="str">
        <f t="shared" si="22"/>
        <v>B</v>
      </c>
      <c r="T81" s="17" t="b">
        <f t="shared" si="23"/>
        <v>1</v>
      </c>
      <c r="V81" s="18">
        <f t="shared" si="24"/>
        <v>18</v>
      </c>
      <c r="W81" s="19" t="str">
        <f t="shared" si="27"/>
        <v/>
      </c>
      <c r="X81" s="19" t="str">
        <f t="shared" si="26"/>
        <v/>
      </c>
      <c r="AI81" s="130">
        <f t="shared" si="28"/>
        <v>710010201</v>
      </c>
      <c r="AK81" s="61" t="s">
        <v>21</v>
      </c>
      <c r="AL81" t="s">
        <v>78</v>
      </c>
      <c r="AM81" s="131">
        <v>710010201</v>
      </c>
      <c r="AN81" s="61" t="s">
        <v>1123</v>
      </c>
    </row>
    <row r="82" spans="1:40" x14ac:dyDescent="0.25">
      <c r="A82" s="204"/>
      <c r="B82" s="88">
        <v>19</v>
      </c>
      <c r="C82" s="89">
        <v>19</v>
      </c>
      <c r="D82" s="90" t="s">
        <v>1500</v>
      </c>
      <c r="E82" s="91" t="s">
        <v>35</v>
      </c>
      <c r="F82" s="134">
        <v>409040813</v>
      </c>
      <c r="G82" s="2"/>
      <c r="H82" s="3"/>
      <c r="I82" s="204"/>
      <c r="J82" s="88">
        <v>19</v>
      </c>
      <c r="K82" s="89">
        <v>18</v>
      </c>
      <c r="L82" s="90" t="s">
        <v>1500</v>
      </c>
      <c r="M82" s="91" t="s">
        <v>1</v>
      </c>
      <c r="N82" s="134">
        <v>409040111</v>
      </c>
      <c r="P82" s="126">
        <f t="shared" si="25"/>
        <v>19</v>
      </c>
      <c r="Q82" s="126">
        <f>VLOOKUP(P82,CHOOSE({1,2},$K$64:$K$93,$J$64:$J$93),2,0)</f>
        <v>18</v>
      </c>
      <c r="R82" s="126" t="str">
        <f t="shared" si="21"/>
        <v>D</v>
      </c>
      <c r="S82" s="126" t="str">
        <f t="shared" si="22"/>
        <v>D</v>
      </c>
      <c r="T82" s="17" t="b">
        <f t="shared" si="23"/>
        <v>1</v>
      </c>
      <c r="V82" s="18">
        <f t="shared" si="24"/>
        <v>19</v>
      </c>
      <c r="W82" s="19" t="str">
        <f t="shared" si="27"/>
        <v/>
      </c>
      <c r="X82" s="19" t="str">
        <f t="shared" si="26"/>
        <v/>
      </c>
      <c r="AI82" s="130">
        <f t="shared" si="28"/>
        <v>710010301</v>
      </c>
      <c r="AK82" s="61" t="s">
        <v>21</v>
      </c>
      <c r="AL82" t="s">
        <v>1132</v>
      </c>
      <c r="AM82" s="131">
        <v>710010301</v>
      </c>
      <c r="AN82" s="61" t="s">
        <v>1123</v>
      </c>
    </row>
    <row r="83" spans="1:40" x14ac:dyDescent="0.25">
      <c r="A83" s="204"/>
      <c r="B83" s="88">
        <v>20</v>
      </c>
      <c r="C83" s="89">
        <v>20</v>
      </c>
      <c r="D83" s="90" t="s">
        <v>1500</v>
      </c>
      <c r="E83" s="91" t="s">
        <v>0</v>
      </c>
      <c r="F83" s="134">
        <v>409041011</v>
      </c>
      <c r="G83" s="2"/>
      <c r="H83" s="3"/>
      <c r="I83" s="204"/>
      <c r="J83" s="88">
        <v>20</v>
      </c>
      <c r="K83" s="89">
        <v>17</v>
      </c>
      <c r="L83" s="90" t="s">
        <v>1500</v>
      </c>
      <c r="M83" s="91" t="s">
        <v>34</v>
      </c>
      <c r="N83" s="134">
        <v>409041005</v>
      </c>
      <c r="P83" s="126">
        <f t="shared" si="25"/>
        <v>20</v>
      </c>
      <c r="Q83" s="126">
        <f>VLOOKUP(P83,CHOOSE({1,2},$K$64:$K$93,$J$64:$J$93),2,0)</f>
        <v>17</v>
      </c>
      <c r="R83" s="126" t="str">
        <f t="shared" si="21"/>
        <v>A</v>
      </c>
      <c r="S83" s="126" t="str">
        <f t="shared" si="22"/>
        <v>A</v>
      </c>
      <c r="T83" s="17" t="b">
        <f t="shared" si="23"/>
        <v>1</v>
      </c>
      <c r="V83" s="18">
        <f t="shared" si="24"/>
        <v>20</v>
      </c>
      <c r="W83" s="19" t="str">
        <f t="shared" si="27"/>
        <v>A</v>
      </c>
      <c r="X83" s="19" t="str">
        <f t="shared" si="26"/>
        <v/>
      </c>
      <c r="AI83" s="130">
        <f t="shared" si="28"/>
        <v>710010401</v>
      </c>
      <c r="AK83" s="61" t="s">
        <v>21</v>
      </c>
      <c r="AL83" t="s">
        <v>1128</v>
      </c>
      <c r="AM83" s="131">
        <v>710010401</v>
      </c>
      <c r="AN83" s="61" t="s">
        <v>1123</v>
      </c>
    </row>
    <row r="84" spans="1:40" x14ac:dyDescent="0.25">
      <c r="A84" s="204"/>
      <c r="B84" s="88">
        <v>21</v>
      </c>
      <c r="C84" s="89">
        <v>21</v>
      </c>
      <c r="D84" s="90" t="s">
        <v>1500</v>
      </c>
      <c r="E84" s="91" t="s">
        <v>0</v>
      </c>
      <c r="F84" s="134">
        <v>409041005</v>
      </c>
      <c r="G84" s="2"/>
      <c r="H84" s="3"/>
      <c r="I84" s="204"/>
      <c r="J84" s="88">
        <v>21</v>
      </c>
      <c r="K84" s="89">
        <v>23</v>
      </c>
      <c r="L84" s="90" t="s">
        <v>1500</v>
      </c>
      <c r="M84" s="91" t="s">
        <v>36</v>
      </c>
      <c r="N84" s="134">
        <v>409041005</v>
      </c>
      <c r="P84" s="126">
        <f t="shared" si="25"/>
        <v>21</v>
      </c>
      <c r="Q84" s="126">
        <f>VLOOKUP(P84,CHOOSE({1,2},$K$64:$K$93,$J$64:$J$93),2,0)</f>
        <v>23</v>
      </c>
      <c r="R84" s="126" t="str">
        <f t="shared" si="21"/>
        <v>A</v>
      </c>
      <c r="S84" s="126" t="str">
        <f t="shared" si="22"/>
        <v>A</v>
      </c>
      <c r="T84" s="17" t="b">
        <f t="shared" si="23"/>
        <v>1</v>
      </c>
      <c r="V84" s="18">
        <f t="shared" si="24"/>
        <v>21</v>
      </c>
      <c r="W84" s="19" t="str">
        <f t="shared" si="27"/>
        <v>A</v>
      </c>
      <c r="X84" s="19" t="str">
        <f t="shared" si="26"/>
        <v>E</v>
      </c>
      <c r="AI84" s="130">
        <f t="shared" si="28"/>
        <v>710010501</v>
      </c>
      <c r="AK84" s="61" t="s">
        <v>21</v>
      </c>
      <c r="AL84" t="s">
        <v>1135</v>
      </c>
      <c r="AM84" s="131">
        <v>710010501</v>
      </c>
      <c r="AN84" s="61" t="s">
        <v>1123</v>
      </c>
    </row>
    <row r="85" spans="1:40" x14ac:dyDescent="0.25">
      <c r="A85" s="204"/>
      <c r="B85" s="88">
        <v>22</v>
      </c>
      <c r="C85" s="89">
        <v>22</v>
      </c>
      <c r="D85" s="90" t="s">
        <v>1500</v>
      </c>
      <c r="E85" s="91" t="s">
        <v>36</v>
      </c>
      <c r="F85" s="134">
        <v>409041007</v>
      </c>
      <c r="G85" s="2"/>
      <c r="H85" s="3"/>
      <c r="I85" s="204"/>
      <c r="J85" s="88">
        <v>22</v>
      </c>
      <c r="K85" s="89">
        <v>22</v>
      </c>
      <c r="L85" s="90" t="s">
        <v>1500</v>
      </c>
      <c r="M85" s="91" t="s">
        <v>36</v>
      </c>
      <c r="N85" s="134">
        <v>409041007</v>
      </c>
      <c r="P85" s="126">
        <f t="shared" si="25"/>
        <v>22</v>
      </c>
      <c r="Q85" s="126">
        <f>VLOOKUP(P85,CHOOSE({1,2},$K$64:$K$93,$J$64:$J$93),2,0)</f>
        <v>22</v>
      </c>
      <c r="R85" s="126" t="str">
        <f t="shared" si="21"/>
        <v>E</v>
      </c>
      <c r="S85" s="126" t="str">
        <f t="shared" si="22"/>
        <v>E</v>
      </c>
      <c r="T85" s="17" t="b">
        <f t="shared" si="23"/>
        <v>1</v>
      </c>
      <c r="V85" s="18">
        <f t="shared" si="24"/>
        <v>22</v>
      </c>
      <c r="W85" s="19" t="str">
        <f t="shared" si="27"/>
        <v>E</v>
      </c>
      <c r="X85" s="19" t="str">
        <f t="shared" si="26"/>
        <v>E</v>
      </c>
      <c r="AI85" s="130">
        <f t="shared" si="28"/>
        <v>710020101</v>
      </c>
      <c r="AK85" s="61" t="s">
        <v>21</v>
      </c>
      <c r="AL85" t="s">
        <v>326</v>
      </c>
      <c r="AM85" s="131">
        <v>710020101</v>
      </c>
      <c r="AN85" s="61" t="s">
        <v>1123</v>
      </c>
    </row>
    <row r="86" spans="1:40" x14ac:dyDescent="0.25">
      <c r="A86" s="204"/>
      <c r="B86" s="88">
        <v>23</v>
      </c>
      <c r="C86" s="89">
        <v>23</v>
      </c>
      <c r="D86" s="90" t="s">
        <v>1500</v>
      </c>
      <c r="E86" s="91" t="s">
        <v>36</v>
      </c>
      <c r="F86" s="134">
        <v>409041005</v>
      </c>
      <c r="G86" s="2"/>
      <c r="H86" s="3"/>
      <c r="I86" s="204"/>
      <c r="J86" s="88">
        <v>23</v>
      </c>
      <c r="K86" s="89">
        <v>21</v>
      </c>
      <c r="L86" s="90" t="s">
        <v>1500</v>
      </c>
      <c r="M86" s="91" t="s">
        <v>0</v>
      </c>
      <c r="N86" s="134">
        <v>409041005</v>
      </c>
      <c r="P86" s="126">
        <f t="shared" si="25"/>
        <v>23</v>
      </c>
      <c r="Q86" s="126">
        <f>VLOOKUP(P86,CHOOSE({1,2},$K$64:$K$93,$J$64:$J$93),2,0)</f>
        <v>21</v>
      </c>
      <c r="R86" s="126" t="str">
        <f t="shared" si="21"/>
        <v>E</v>
      </c>
      <c r="S86" s="126" t="str">
        <f t="shared" si="22"/>
        <v>E</v>
      </c>
      <c r="T86" s="17" t="b">
        <f t="shared" si="23"/>
        <v>1</v>
      </c>
      <c r="V86" s="18">
        <f t="shared" si="24"/>
        <v>23</v>
      </c>
      <c r="W86" s="19" t="str">
        <f t="shared" si="27"/>
        <v>E</v>
      </c>
      <c r="X86" s="19" t="str">
        <f t="shared" si="26"/>
        <v/>
      </c>
      <c r="AI86" s="130">
        <f t="shared" si="28"/>
        <v>710020201</v>
      </c>
      <c r="AK86" s="61" t="s">
        <v>21</v>
      </c>
      <c r="AL86" t="s">
        <v>327</v>
      </c>
      <c r="AM86" s="131">
        <v>710020201</v>
      </c>
      <c r="AN86" s="61" t="s">
        <v>1123</v>
      </c>
    </row>
    <row r="87" spans="1:40" x14ac:dyDescent="0.25">
      <c r="A87" s="204"/>
      <c r="B87" s="88">
        <v>24</v>
      </c>
      <c r="C87" s="89">
        <v>24</v>
      </c>
      <c r="D87" s="90" t="s">
        <v>1500</v>
      </c>
      <c r="E87" s="91" t="s">
        <v>1</v>
      </c>
      <c r="F87" s="134">
        <v>409041009</v>
      </c>
      <c r="G87" s="2"/>
      <c r="H87" s="3"/>
      <c r="I87" s="204"/>
      <c r="J87" s="88">
        <v>24</v>
      </c>
      <c r="K87" s="89">
        <v>28</v>
      </c>
      <c r="L87" s="90" t="s">
        <v>1500</v>
      </c>
      <c r="M87" s="91" t="s">
        <v>1</v>
      </c>
      <c r="N87" s="134">
        <v>409041012</v>
      </c>
      <c r="P87" s="126">
        <f t="shared" si="25"/>
        <v>24</v>
      </c>
      <c r="Q87" s="126">
        <f>VLOOKUP(P87,CHOOSE({1,2},$K$64:$K$93,$J$64:$J$93),2,0)</f>
        <v>28</v>
      </c>
      <c r="R87" s="126" t="str">
        <f t="shared" si="21"/>
        <v>B</v>
      </c>
      <c r="S87" s="126" t="str">
        <f t="shared" si="22"/>
        <v>B</v>
      </c>
      <c r="T87" s="17" t="b">
        <f t="shared" si="23"/>
        <v>1</v>
      </c>
      <c r="V87" s="18">
        <f t="shared" si="24"/>
        <v>24</v>
      </c>
      <c r="W87" s="19" t="str">
        <f t="shared" si="27"/>
        <v/>
      </c>
      <c r="X87" s="19" t="str">
        <f t="shared" si="26"/>
        <v/>
      </c>
      <c r="AI87" s="130">
        <f t="shared" si="28"/>
        <v>710020301</v>
      </c>
      <c r="AK87" s="61" t="s">
        <v>21</v>
      </c>
      <c r="AL87" t="s">
        <v>1131</v>
      </c>
      <c r="AM87" s="131">
        <v>710020301</v>
      </c>
      <c r="AN87" s="61" t="s">
        <v>1123</v>
      </c>
    </row>
    <row r="88" spans="1:40" x14ac:dyDescent="0.25">
      <c r="A88" s="204"/>
      <c r="B88" s="88">
        <v>25</v>
      </c>
      <c r="C88" s="89">
        <v>25</v>
      </c>
      <c r="D88" s="90" t="s">
        <v>1500</v>
      </c>
      <c r="E88" s="91" t="s">
        <v>0</v>
      </c>
      <c r="F88" s="134">
        <v>409041005</v>
      </c>
      <c r="G88" s="2"/>
      <c r="H88" s="3"/>
      <c r="I88" s="204"/>
      <c r="J88" s="88">
        <v>25</v>
      </c>
      <c r="K88" s="89">
        <v>26</v>
      </c>
      <c r="L88" s="90" t="s">
        <v>1500</v>
      </c>
      <c r="M88" s="91" t="s">
        <v>34</v>
      </c>
      <c r="N88" s="134">
        <v>409041005</v>
      </c>
      <c r="P88" s="126">
        <f t="shared" si="25"/>
        <v>25</v>
      </c>
      <c r="Q88" s="126">
        <f>VLOOKUP(P88,CHOOSE({1,2},$K$64:$K$93,$J$64:$J$93),2,0)</f>
        <v>27</v>
      </c>
      <c r="R88" s="126" t="str">
        <f t="shared" si="21"/>
        <v>A</v>
      </c>
      <c r="S88" s="126" t="str">
        <f t="shared" si="22"/>
        <v>A</v>
      </c>
      <c r="T88" s="17" t="b">
        <f t="shared" si="23"/>
        <v>1</v>
      </c>
      <c r="V88" s="18">
        <f t="shared" si="24"/>
        <v>25</v>
      </c>
      <c r="W88" s="19" t="str">
        <f t="shared" si="27"/>
        <v/>
      </c>
      <c r="X88" s="19" t="str">
        <f t="shared" si="26"/>
        <v/>
      </c>
      <c r="AI88" s="130">
        <f t="shared" si="28"/>
        <v>710030101</v>
      </c>
      <c r="AK88" s="61" t="s">
        <v>21</v>
      </c>
      <c r="AL88" t="s">
        <v>79</v>
      </c>
      <c r="AM88" s="131">
        <v>710030101</v>
      </c>
      <c r="AN88" s="61" t="s">
        <v>1123</v>
      </c>
    </row>
    <row r="89" spans="1:40" x14ac:dyDescent="0.25">
      <c r="A89" s="204"/>
      <c r="B89" s="88">
        <v>26</v>
      </c>
      <c r="C89" s="89">
        <v>26</v>
      </c>
      <c r="D89" s="90" t="s">
        <v>1500</v>
      </c>
      <c r="E89" s="91" t="s">
        <v>34</v>
      </c>
      <c r="F89" s="134">
        <v>409041005</v>
      </c>
      <c r="G89" s="2"/>
      <c r="H89" s="3"/>
      <c r="I89" s="204"/>
      <c r="J89" s="88">
        <v>26</v>
      </c>
      <c r="K89" s="89">
        <v>27</v>
      </c>
      <c r="L89" s="90" t="s">
        <v>1500</v>
      </c>
      <c r="M89" s="91" t="s">
        <v>36</v>
      </c>
      <c r="N89" s="134">
        <v>409041008</v>
      </c>
      <c r="P89" s="126">
        <f t="shared" si="25"/>
        <v>26</v>
      </c>
      <c r="Q89" s="126">
        <f>VLOOKUP(P89,CHOOSE({1,2},$K$64:$K$93,$J$64:$J$93),2,0)</f>
        <v>25</v>
      </c>
      <c r="R89" s="126" t="str">
        <f t="shared" si="21"/>
        <v>C</v>
      </c>
      <c r="S89" s="126" t="str">
        <f t="shared" si="22"/>
        <v>C</v>
      </c>
      <c r="T89" s="17" t="b">
        <f t="shared" si="23"/>
        <v>1</v>
      </c>
      <c r="V89" s="18">
        <f t="shared" si="24"/>
        <v>26</v>
      </c>
      <c r="W89" s="19" t="str">
        <f t="shared" si="27"/>
        <v/>
      </c>
      <c r="X89" s="19" t="str">
        <f t="shared" si="26"/>
        <v/>
      </c>
      <c r="AI89" s="130">
        <f t="shared" si="28"/>
        <v>710030201</v>
      </c>
      <c r="AK89" s="61" t="s">
        <v>21</v>
      </c>
      <c r="AL89" t="s">
        <v>80</v>
      </c>
      <c r="AM89" s="131">
        <v>710030201</v>
      </c>
      <c r="AN89" s="61" t="s">
        <v>1123</v>
      </c>
    </row>
    <row r="90" spans="1:40" x14ac:dyDescent="0.25">
      <c r="A90" s="204"/>
      <c r="B90" s="88">
        <v>27</v>
      </c>
      <c r="C90" s="89">
        <v>27</v>
      </c>
      <c r="D90" s="90" t="s">
        <v>1500</v>
      </c>
      <c r="E90" s="91" t="s">
        <v>36</v>
      </c>
      <c r="F90" s="134">
        <v>409041008</v>
      </c>
      <c r="G90" s="2"/>
      <c r="H90" s="3"/>
      <c r="I90" s="204"/>
      <c r="J90" s="88">
        <v>27</v>
      </c>
      <c r="K90" s="89">
        <v>25</v>
      </c>
      <c r="L90" s="90" t="s">
        <v>1500</v>
      </c>
      <c r="M90" s="91" t="s">
        <v>0</v>
      </c>
      <c r="N90" s="134">
        <v>409041005</v>
      </c>
      <c r="P90" s="126">
        <f t="shared" si="25"/>
        <v>27</v>
      </c>
      <c r="Q90" s="126">
        <f>VLOOKUP(P90,CHOOSE({1,2},$K$64:$K$93,$J$64:$J$93),2,0)</f>
        <v>26</v>
      </c>
      <c r="R90" s="126" t="str">
        <f t="shared" si="21"/>
        <v>E</v>
      </c>
      <c r="S90" s="126" t="str">
        <f t="shared" si="22"/>
        <v>E</v>
      </c>
      <c r="T90" s="17" t="b">
        <f t="shared" si="23"/>
        <v>1</v>
      </c>
      <c r="V90" s="18">
        <f t="shared" si="24"/>
        <v>27</v>
      </c>
      <c r="W90" s="19" t="str">
        <f t="shared" si="27"/>
        <v/>
      </c>
      <c r="X90" s="19" t="str">
        <f t="shared" si="26"/>
        <v/>
      </c>
      <c r="AI90" s="130">
        <f t="shared" si="28"/>
        <v>710030301</v>
      </c>
      <c r="AK90" s="61" t="s">
        <v>21</v>
      </c>
      <c r="AL90" t="s">
        <v>81</v>
      </c>
      <c r="AM90" s="131">
        <v>710030301</v>
      </c>
      <c r="AN90" s="61" t="s">
        <v>1123</v>
      </c>
    </row>
    <row r="91" spans="1:40" ht="15" customHeight="1" x14ac:dyDescent="0.25">
      <c r="A91" s="204"/>
      <c r="B91" s="88">
        <v>28</v>
      </c>
      <c r="C91" s="89">
        <v>28</v>
      </c>
      <c r="D91" s="90" t="s">
        <v>1500</v>
      </c>
      <c r="E91" s="91" t="s">
        <v>1</v>
      </c>
      <c r="F91" s="134">
        <v>409041012</v>
      </c>
      <c r="G91" s="2"/>
      <c r="H91" s="3"/>
      <c r="I91" s="204"/>
      <c r="J91" s="88">
        <v>28</v>
      </c>
      <c r="K91" s="89">
        <v>24</v>
      </c>
      <c r="L91" s="90" t="s">
        <v>1500</v>
      </c>
      <c r="M91" s="91" t="s">
        <v>1</v>
      </c>
      <c r="N91" s="134">
        <v>409041009</v>
      </c>
      <c r="P91" s="126">
        <f t="shared" si="25"/>
        <v>28</v>
      </c>
      <c r="Q91" s="126">
        <f>VLOOKUP(P91,CHOOSE({1,2},$K$64:$K$93,$J$64:$J$93),2,0)</f>
        <v>24</v>
      </c>
      <c r="R91" s="126" t="str">
        <f t="shared" si="21"/>
        <v>B</v>
      </c>
      <c r="S91" s="126" t="str">
        <f t="shared" si="22"/>
        <v>B</v>
      </c>
      <c r="T91" s="17" t="b">
        <f t="shared" si="23"/>
        <v>1</v>
      </c>
      <c r="V91" s="18">
        <f t="shared" si="24"/>
        <v>28</v>
      </c>
      <c r="W91" s="19" t="str">
        <f t="shared" si="27"/>
        <v/>
      </c>
      <c r="X91" s="19" t="str">
        <f t="shared" si="26"/>
        <v/>
      </c>
      <c r="AI91" s="130">
        <f t="shared" si="28"/>
        <v>710040101</v>
      </c>
      <c r="AK91" s="61" t="s">
        <v>21</v>
      </c>
      <c r="AL91" t="s">
        <v>82</v>
      </c>
      <c r="AM91" s="131">
        <v>710040101</v>
      </c>
      <c r="AN91" s="61" t="s">
        <v>1123</v>
      </c>
    </row>
    <row r="92" spans="1:40" x14ac:dyDescent="0.25">
      <c r="A92" s="204"/>
      <c r="B92" s="88">
        <v>29</v>
      </c>
      <c r="C92" s="89">
        <v>29</v>
      </c>
      <c r="D92" s="90" t="s">
        <v>1500</v>
      </c>
      <c r="E92" s="91" t="s">
        <v>36</v>
      </c>
      <c r="F92" s="134">
        <v>411050104</v>
      </c>
      <c r="G92" s="2"/>
      <c r="H92" s="3"/>
      <c r="I92" s="204"/>
      <c r="J92" s="88">
        <v>29</v>
      </c>
      <c r="K92" s="89">
        <v>30</v>
      </c>
      <c r="L92" s="90" t="s">
        <v>1500</v>
      </c>
      <c r="M92" s="91" t="s">
        <v>0</v>
      </c>
      <c r="N92" s="134">
        <v>497000059</v>
      </c>
      <c r="P92" s="126">
        <f t="shared" si="25"/>
        <v>29</v>
      </c>
      <c r="Q92" s="126">
        <f>VLOOKUP(P92,CHOOSE({1,2},$K$64:$K$93,$J$64:$J$93),2,0)</f>
        <v>30</v>
      </c>
      <c r="R92" s="126" t="str">
        <f t="shared" si="21"/>
        <v>E</v>
      </c>
      <c r="S92" s="126" t="str">
        <f t="shared" si="22"/>
        <v>E</v>
      </c>
      <c r="T92" s="17" t="b">
        <f t="shared" si="23"/>
        <v>1</v>
      </c>
      <c r="V92" s="18">
        <f t="shared" si="24"/>
        <v>29</v>
      </c>
      <c r="W92" s="19" t="str">
        <f t="shared" ref="W92:W123" si="29">IF((EXACT(E92,E91))=TRUE,E92,IF(EXACT(E92,E93)=TRUE,E92,""))</f>
        <v/>
      </c>
      <c r="X92" s="19" t="str">
        <f t="shared" ref="X92:X123" si="30">IF((EXACT(M92,M91))=TRUE,M92,IF(EXACT(M92,M93)=TRUE,M92,""))</f>
        <v/>
      </c>
      <c r="AI92" s="130">
        <f t="shared" si="28"/>
        <v>710040201</v>
      </c>
      <c r="AK92" s="61" t="s">
        <v>21</v>
      </c>
      <c r="AL92" t="s">
        <v>83</v>
      </c>
      <c r="AM92" s="131">
        <v>710040201</v>
      </c>
      <c r="AN92" s="61" t="s">
        <v>1123</v>
      </c>
    </row>
    <row r="93" spans="1:40" x14ac:dyDescent="0.25">
      <c r="A93" s="205"/>
      <c r="B93" s="88">
        <v>30</v>
      </c>
      <c r="C93" s="89">
        <v>30</v>
      </c>
      <c r="D93" s="90" t="s">
        <v>1500</v>
      </c>
      <c r="E93" s="91" t="s">
        <v>0</v>
      </c>
      <c r="F93" s="134">
        <v>497000059</v>
      </c>
      <c r="G93" s="2"/>
      <c r="H93" s="3"/>
      <c r="I93" s="205"/>
      <c r="J93" s="88">
        <v>30</v>
      </c>
      <c r="K93" s="89">
        <v>29</v>
      </c>
      <c r="L93" s="90" t="s">
        <v>1500</v>
      </c>
      <c r="M93" s="91" t="s">
        <v>36</v>
      </c>
      <c r="N93" s="134">
        <v>411050104</v>
      </c>
      <c r="P93" s="127">
        <f t="shared" si="25"/>
        <v>30</v>
      </c>
      <c r="Q93" s="127">
        <f>VLOOKUP(P93,CHOOSE({1,2},$K$64:$K$93,$J$64:$J$93),2,0)</f>
        <v>29</v>
      </c>
      <c r="R93" s="127" t="str">
        <f t="shared" si="21"/>
        <v>A</v>
      </c>
      <c r="S93" s="127" t="str">
        <f t="shared" si="22"/>
        <v>A</v>
      </c>
      <c r="T93" s="80" t="b">
        <f t="shared" si="23"/>
        <v>1</v>
      </c>
      <c r="V93" s="18">
        <f t="shared" si="24"/>
        <v>30</v>
      </c>
      <c r="W93" s="19" t="str">
        <f t="shared" si="29"/>
        <v/>
      </c>
      <c r="X93" s="19" t="str">
        <f t="shared" si="30"/>
        <v>E</v>
      </c>
      <c r="AI93" s="130">
        <f t="shared" si="28"/>
        <v>710050101</v>
      </c>
      <c r="AK93" s="61" t="s">
        <v>21</v>
      </c>
      <c r="AL93" t="s">
        <v>84</v>
      </c>
      <c r="AM93" s="131">
        <v>710050101</v>
      </c>
      <c r="AN93" s="61" t="s">
        <v>1123</v>
      </c>
    </row>
    <row r="94" spans="1:40" ht="15" customHeight="1" x14ac:dyDescent="0.25">
      <c r="A94" s="200" t="s">
        <v>12</v>
      </c>
      <c r="B94" s="21">
        <v>31</v>
      </c>
      <c r="C94" s="22">
        <v>31</v>
      </c>
      <c r="D94" s="23" t="s">
        <v>1501</v>
      </c>
      <c r="E94" s="24" t="s">
        <v>1</v>
      </c>
      <c r="F94" s="144">
        <v>512030205</v>
      </c>
      <c r="G94" s="2"/>
      <c r="H94" s="3"/>
      <c r="I94" s="200" t="s">
        <v>12</v>
      </c>
      <c r="J94" s="21">
        <v>31</v>
      </c>
      <c r="K94" s="22">
        <v>36</v>
      </c>
      <c r="L94" s="23" t="s">
        <v>1501</v>
      </c>
      <c r="M94" s="24" t="s">
        <v>36</v>
      </c>
      <c r="N94" s="144">
        <v>511020109</v>
      </c>
      <c r="P94" s="95">
        <f t="shared" si="25"/>
        <v>31</v>
      </c>
      <c r="Q94" s="95">
        <f>VLOOKUP(P94,CHOOSE({1,2},$K$94:$K$103,$J$94:$J$103),2,0)</f>
        <v>34</v>
      </c>
      <c r="R94" s="95" t="str">
        <f t="shared" si="21"/>
        <v>B</v>
      </c>
      <c r="S94" s="95" t="str">
        <f t="shared" ref="S94:S103" si="31">VLOOKUP(P94,$K$94:$M$103,3,FALSE)</f>
        <v>B</v>
      </c>
      <c r="T94" s="17" t="b">
        <f t="shared" si="23"/>
        <v>1</v>
      </c>
      <c r="V94" s="18">
        <f t="shared" si="24"/>
        <v>31</v>
      </c>
      <c r="W94" s="19" t="str">
        <f t="shared" si="29"/>
        <v/>
      </c>
      <c r="X94" s="19" t="str">
        <f t="shared" si="30"/>
        <v>E</v>
      </c>
      <c r="AI94" s="130">
        <f t="shared" si="28"/>
        <v>710050201</v>
      </c>
      <c r="AK94" s="61" t="s">
        <v>21</v>
      </c>
      <c r="AL94" t="s">
        <v>85</v>
      </c>
      <c r="AM94" s="131">
        <v>710050201</v>
      </c>
      <c r="AN94" s="61" t="s">
        <v>1123</v>
      </c>
    </row>
    <row r="95" spans="1:40" x14ac:dyDescent="0.25">
      <c r="A95" s="201"/>
      <c r="B95" s="25">
        <v>32</v>
      </c>
      <c r="C95" s="26">
        <v>32</v>
      </c>
      <c r="D95" s="27" t="s">
        <v>1501</v>
      </c>
      <c r="E95" s="28" t="s">
        <v>0</v>
      </c>
      <c r="F95" s="143">
        <v>512030201</v>
      </c>
      <c r="G95" s="2"/>
      <c r="H95" s="3"/>
      <c r="I95" s="201"/>
      <c r="J95" s="25">
        <v>32</v>
      </c>
      <c r="K95" s="26">
        <v>35</v>
      </c>
      <c r="L95" s="27" t="s">
        <v>1501</v>
      </c>
      <c r="M95" s="28" t="s">
        <v>0</v>
      </c>
      <c r="N95" s="143">
        <v>509020101</v>
      </c>
      <c r="P95" s="95">
        <f t="shared" ref="P95:P123" si="32">B95</f>
        <v>32</v>
      </c>
      <c r="Q95" s="126">
        <f>VLOOKUP(P95,CHOOSE({1,2},$K$94:$K$103,$J$94:$J$103),2,0)</f>
        <v>33</v>
      </c>
      <c r="R95" s="95" t="str">
        <f t="shared" ref="R95:R123" si="33">IF(E95="","",E95)</f>
        <v>A</v>
      </c>
      <c r="S95" s="126" t="str">
        <f t="shared" si="31"/>
        <v>A</v>
      </c>
      <c r="T95" s="17" t="b">
        <f t="shared" si="23"/>
        <v>1</v>
      </c>
      <c r="V95" s="18">
        <f t="shared" ref="V95:V123" si="34">B95</f>
        <v>32</v>
      </c>
      <c r="W95" s="19" t="str">
        <f t="shared" si="29"/>
        <v/>
      </c>
      <c r="X95" s="19" t="str">
        <f t="shared" si="30"/>
        <v>A</v>
      </c>
      <c r="AI95" s="130">
        <f t="shared" si="28"/>
        <v>710050301</v>
      </c>
      <c r="AK95" s="61" t="s">
        <v>21</v>
      </c>
      <c r="AL95" t="s">
        <v>86</v>
      </c>
      <c r="AM95" s="131">
        <v>710050301</v>
      </c>
      <c r="AN95" s="61" t="s">
        <v>1123</v>
      </c>
    </row>
    <row r="96" spans="1:40" x14ac:dyDescent="0.25">
      <c r="A96" s="201"/>
      <c r="B96" s="25">
        <v>33</v>
      </c>
      <c r="C96" s="26">
        <v>33</v>
      </c>
      <c r="D96" s="27" t="s">
        <v>1501</v>
      </c>
      <c r="E96" s="28" t="s">
        <v>34</v>
      </c>
      <c r="F96" s="143">
        <v>509020103</v>
      </c>
      <c r="G96" s="2"/>
      <c r="H96" s="3"/>
      <c r="I96" s="201"/>
      <c r="J96" s="25">
        <v>33</v>
      </c>
      <c r="K96" s="26">
        <v>32</v>
      </c>
      <c r="L96" s="27" t="s">
        <v>1501</v>
      </c>
      <c r="M96" s="28" t="s">
        <v>0</v>
      </c>
      <c r="N96" s="143">
        <v>512030201</v>
      </c>
      <c r="P96" s="95">
        <f t="shared" si="32"/>
        <v>33</v>
      </c>
      <c r="Q96" s="126">
        <f>VLOOKUP(P96,CHOOSE({1,2},$K$94:$K$103,$J$94:$J$103),2,0)</f>
        <v>36</v>
      </c>
      <c r="R96" s="95" t="str">
        <f t="shared" si="33"/>
        <v>C</v>
      </c>
      <c r="S96" s="126" t="str">
        <f t="shared" si="31"/>
        <v>C</v>
      </c>
      <c r="T96" s="17" t="b">
        <f t="shared" si="23"/>
        <v>1</v>
      </c>
      <c r="V96" s="18">
        <f t="shared" si="34"/>
        <v>33</v>
      </c>
      <c r="W96" s="19" t="str">
        <f t="shared" si="29"/>
        <v>C</v>
      </c>
      <c r="X96" s="19" t="str">
        <f t="shared" si="30"/>
        <v>A</v>
      </c>
      <c r="AI96" s="130">
        <f t="shared" si="28"/>
        <v>710060101</v>
      </c>
      <c r="AK96" s="61" t="s">
        <v>21</v>
      </c>
      <c r="AL96" t="s">
        <v>87</v>
      </c>
      <c r="AM96" s="131">
        <v>710060101</v>
      </c>
      <c r="AN96" s="61" t="s">
        <v>1123</v>
      </c>
    </row>
    <row r="97" spans="1:40" ht="15" customHeight="1" x14ac:dyDescent="0.25">
      <c r="A97" s="201"/>
      <c r="B97" s="25">
        <v>34</v>
      </c>
      <c r="C97" s="26">
        <v>34</v>
      </c>
      <c r="D97" s="27" t="s">
        <v>1501</v>
      </c>
      <c r="E97" s="28" t="s">
        <v>34</v>
      </c>
      <c r="F97" s="143">
        <v>497000083</v>
      </c>
      <c r="G97" s="2"/>
      <c r="H97" s="3"/>
      <c r="I97" s="201"/>
      <c r="J97" s="25">
        <v>34</v>
      </c>
      <c r="K97" s="26">
        <v>31</v>
      </c>
      <c r="L97" s="27" t="s">
        <v>1501</v>
      </c>
      <c r="M97" s="28" t="s">
        <v>1</v>
      </c>
      <c r="N97" s="143">
        <v>512030205</v>
      </c>
      <c r="P97" s="95">
        <f t="shared" si="32"/>
        <v>34</v>
      </c>
      <c r="Q97" s="126">
        <f>VLOOKUP(P97,CHOOSE({1,2},$K$94:$K$103,$J$94:$J$103),2,0)</f>
        <v>35</v>
      </c>
      <c r="R97" s="95" t="str">
        <f t="shared" si="33"/>
        <v>C</v>
      </c>
      <c r="S97" s="126" t="str">
        <f t="shared" si="31"/>
        <v>C</v>
      </c>
      <c r="T97" s="17" t="b">
        <f t="shared" si="23"/>
        <v>1</v>
      </c>
      <c r="V97" s="18">
        <f t="shared" si="34"/>
        <v>34</v>
      </c>
      <c r="W97" s="19" t="str">
        <f t="shared" si="29"/>
        <v>C</v>
      </c>
      <c r="X97" s="19" t="str">
        <f t="shared" si="30"/>
        <v/>
      </c>
      <c r="AI97" s="130">
        <f t="shared" si="28"/>
        <v>710060201</v>
      </c>
      <c r="AK97" s="61" t="s">
        <v>21</v>
      </c>
      <c r="AL97" t="s">
        <v>88</v>
      </c>
      <c r="AM97" s="131">
        <v>710060201</v>
      </c>
      <c r="AN97" s="61" t="s">
        <v>1123</v>
      </c>
    </row>
    <row r="98" spans="1:40" ht="15" customHeight="1" x14ac:dyDescent="0.25">
      <c r="A98" s="201"/>
      <c r="B98" s="25">
        <v>35</v>
      </c>
      <c r="C98" s="26">
        <v>35</v>
      </c>
      <c r="D98" s="27" t="s">
        <v>1501</v>
      </c>
      <c r="E98" s="28" t="s">
        <v>0</v>
      </c>
      <c r="F98" s="143">
        <v>509020101</v>
      </c>
      <c r="G98" s="2"/>
      <c r="H98" s="3"/>
      <c r="I98" s="201"/>
      <c r="J98" s="25">
        <v>35</v>
      </c>
      <c r="K98" s="26">
        <v>34</v>
      </c>
      <c r="L98" s="27" t="s">
        <v>1501</v>
      </c>
      <c r="M98" s="28" t="s">
        <v>34</v>
      </c>
      <c r="N98" s="143">
        <v>497000083</v>
      </c>
      <c r="P98" s="95">
        <f t="shared" si="32"/>
        <v>35</v>
      </c>
      <c r="Q98" s="126">
        <f>VLOOKUP(P98,CHOOSE({1,2},$K$94:$K$103,$J$94:$J$103),2,0)</f>
        <v>32</v>
      </c>
      <c r="R98" s="95" t="str">
        <f t="shared" si="33"/>
        <v>A</v>
      </c>
      <c r="S98" s="126" t="str">
        <f t="shared" si="31"/>
        <v>A</v>
      </c>
      <c r="T98" s="17" t="b">
        <f t="shared" si="23"/>
        <v>1</v>
      </c>
      <c r="V98" s="18">
        <f t="shared" si="34"/>
        <v>35</v>
      </c>
      <c r="W98" s="19" t="str">
        <f t="shared" si="29"/>
        <v/>
      </c>
      <c r="X98" s="19" t="str">
        <f t="shared" si="30"/>
        <v>C</v>
      </c>
      <c r="AI98" s="130">
        <f t="shared" si="28"/>
        <v>710070101</v>
      </c>
      <c r="AK98" s="61" t="s">
        <v>21</v>
      </c>
      <c r="AL98" t="s">
        <v>89</v>
      </c>
      <c r="AM98" s="131">
        <v>710070101</v>
      </c>
      <c r="AN98" s="61" t="s">
        <v>1123</v>
      </c>
    </row>
    <row r="99" spans="1:40" ht="15" customHeight="1" x14ac:dyDescent="0.25">
      <c r="A99" s="201"/>
      <c r="B99" s="25">
        <v>36</v>
      </c>
      <c r="C99" s="26">
        <v>36</v>
      </c>
      <c r="D99" s="27" t="s">
        <v>1501</v>
      </c>
      <c r="E99" s="28" t="s">
        <v>36</v>
      </c>
      <c r="F99" s="143">
        <v>511020109</v>
      </c>
      <c r="G99" s="2"/>
      <c r="H99" s="3"/>
      <c r="I99" s="201"/>
      <c r="J99" s="25">
        <v>36</v>
      </c>
      <c r="K99" s="26">
        <v>33</v>
      </c>
      <c r="L99" s="27" t="s">
        <v>1501</v>
      </c>
      <c r="M99" s="28" t="s">
        <v>34</v>
      </c>
      <c r="N99" s="143">
        <v>509020103</v>
      </c>
      <c r="P99" s="95">
        <f t="shared" si="32"/>
        <v>36</v>
      </c>
      <c r="Q99" s="126">
        <f>VLOOKUP(P99,CHOOSE({1,2},$K$94:$K$103,$J$94:$J$103),2,0)</f>
        <v>31</v>
      </c>
      <c r="R99" s="95" t="str">
        <f t="shared" si="33"/>
        <v>E</v>
      </c>
      <c r="S99" s="126" t="str">
        <f t="shared" si="31"/>
        <v>E</v>
      </c>
      <c r="T99" s="17" t="b">
        <f t="shared" si="23"/>
        <v>1</v>
      </c>
      <c r="V99" s="18">
        <f t="shared" si="34"/>
        <v>36</v>
      </c>
      <c r="W99" s="19" t="str">
        <f t="shared" si="29"/>
        <v/>
      </c>
      <c r="X99" s="19" t="str">
        <f t="shared" si="30"/>
        <v>C</v>
      </c>
      <c r="AI99" s="130">
        <f t="shared" si="28"/>
        <v>710080101</v>
      </c>
      <c r="AK99" s="61" t="s">
        <v>21</v>
      </c>
      <c r="AL99" t="s">
        <v>90</v>
      </c>
      <c r="AM99" s="131">
        <v>710080101</v>
      </c>
      <c r="AN99" s="61" t="s">
        <v>1123</v>
      </c>
    </row>
    <row r="100" spans="1:40" x14ac:dyDescent="0.25">
      <c r="A100" s="201"/>
      <c r="B100" s="25">
        <v>37</v>
      </c>
      <c r="C100" s="26">
        <v>37</v>
      </c>
      <c r="D100" s="27" t="s">
        <v>1501</v>
      </c>
      <c r="E100" s="28" t="s">
        <v>35</v>
      </c>
      <c r="F100" s="143">
        <v>511020101</v>
      </c>
      <c r="G100" s="2"/>
      <c r="H100" s="3"/>
      <c r="I100" s="201"/>
      <c r="J100" s="25">
        <v>37</v>
      </c>
      <c r="K100" s="26">
        <v>40</v>
      </c>
      <c r="L100" s="27" t="s">
        <v>1501</v>
      </c>
      <c r="M100" s="28" t="s">
        <v>36</v>
      </c>
      <c r="N100" s="143">
        <v>509020101</v>
      </c>
      <c r="P100" s="95">
        <f t="shared" si="32"/>
        <v>37</v>
      </c>
      <c r="Q100" s="126">
        <f>VLOOKUP(P100,CHOOSE({1,2},$K$94:$K$103,$J$94:$J$103),2,0)</f>
        <v>40</v>
      </c>
      <c r="R100" s="95" t="str">
        <f t="shared" si="33"/>
        <v>D</v>
      </c>
      <c r="S100" s="126" t="str">
        <f t="shared" si="31"/>
        <v>D</v>
      </c>
      <c r="T100" s="17" t="b">
        <f t="shared" si="23"/>
        <v>1</v>
      </c>
      <c r="V100" s="18">
        <f t="shared" si="34"/>
        <v>37</v>
      </c>
      <c r="W100" s="19" t="str">
        <f t="shared" si="29"/>
        <v>D</v>
      </c>
      <c r="X100" s="19" t="str">
        <f t="shared" si="30"/>
        <v/>
      </c>
      <c r="AI100" s="130">
        <f t="shared" si="28"/>
        <v>710080201</v>
      </c>
      <c r="AK100" s="61" t="s">
        <v>21</v>
      </c>
      <c r="AL100" t="s">
        <v>91</v>
      </c>
      <c r="AM100" s="131">
        <v>710080201</v>
      </c>
      <c r="AN100" s="61" t="s">
        <v>1123</v>
      </c>
    </row>
    <row r="101" spans="1:40" ht="15" customHeight="1" x14ac:dyDescent="0.25">
      <c r="A101" s="201"/>
      <c r="B101" s="25">
        <v>38</v>
      </c>
      <c r="C101" s="26">
        <v>38</v>
      </c>
      <c r="D101" s="27" t="s">
        <v>1501</v>
      </c>
      <c r="E101" s="28" t="s">
        <v>35</v>
      </c>
      <c r="F101" s="143">
        <v>511020101</v>
      </c>
      <c r="G101" s="2"/>
      <c r="H101" s="3"/>
      <c r="I101" s="201"/>
      <c r="J101" s="25">
        <v>38</v>
      </c>
      <c r="K101" s="26">
        <v>39</v>
      </c>
      <c r="L101" s="27" t="s">
        <v>1501</v>
      </c>
      <c r="M101" s="28" t="s">
        <v>1</v>
      </c>
      <c r="N101" s="143">
        <v>511020109</v>
      </c>
      <c r="P101" s="95">
        <f t="shared" si="32"/>
        <v>38</v>
      </c>
      <c r="Q101" s="126">
        <f>VLOOKUP(P101,CHOOSE({1,2},$K$94:$K$103,$J$94:$J$103),2,0)</f>
        <v>39</v>
      </c>
      <c r="R101" s="95" t="str">
        <f t="shared" si="33"/>
        <v>D</v>
      </c>
      <c r="S101" s="126" t="str">
        <f t="shared" si="31"/>
        <v>D</v>
      </c>
      <c r="T101" s="17" t="b">
        <f t="shared" si="23"/>
        <v>1</v>
      </c>
      <c r="V101" s="18">
        <f t="shared" si="34"/>
        <v>38</v>
      </c>
      <c r="W101" s="19" t="str">
        <f t="shared" si="29"/>
        <v>D</v>
      </c>
      <c r="X101" s="19" t="str">
        <f t="shared" si="30"/>
        <v/>
      </c>
      <c r="AI101" s="130">
        <f t="shared" si="28"/>
        <v>711010101</v>
      </c>
      <c r="AK101" s="61" t="s">
        <v>21</v>
      </c>
      <c r="AL101" t="s">
        <v>61</v>
      </c>
      <c r="AM101" s="131">
        <v>711010101</v>
      </c>
      <c r="AN101" s="61" t="s">
        <v>1126</v>
      </c>
    </row>
    <row r="102" spans="1:40" ht="15" customHeight="1" x14ac:dyDescent="0.25">
      <c r="A102" s="201"/>
      <c r="B102" s="25">
        <v>39</v>
      </c>
      <c r="C102" s="26">
        <v>39</v>
      </c>
      <c r="D102" s="27" t="s">
        <v>1501</v>
      </c>
      <c r="E102" s="28" t="s">
        <v>1</v>
      </c>
      <c r="F102" s="143">
        <v>511020109</v>
      </c>
      <c r="G102" s="2"/>
      <c r="H102" s="3"/>
      <c r="I102" s="201"/>
      <c r="J102" s="25">
        <v>39</v>
      </c>
      <c r="K102" s="26">
        <v>38</v>
      </c>
      <c r="L102" s="27" t="s">
        <v>1501</v>
      </c>
      <c r="M102" s="28" t="s">
        <v>35</v>
      </c>
      <c r="N102" s="143">
        <v>511020101</v>
      </c>
      <c r="P102" s="95">
        <f t="shared" si="32"/>
        <v>39</v>
      </c>
      <c r="Q102" s="126">
        <f>VLOOKUP(P102,CHOOSE({1,2},$K$94:$K$103,$J$94:$J$103),2,0)</f>
        <v>38</v>
      </c>
      <c r="R102" s="95" t="str">
        <f t="shared" si="33"/>
        <v>B</v>
      </c>
      <c r="S102" s="126" t="str">
        <f t="shared" si="31"/>
        <v>B</v>
      </c>
      <c r="T102" s="17" t="b">
        <f t="shared" si="23"/>
        <v>1</v>
      </c>
      <c r="V102" s="18">
        <f t="shared" si="34"/>
        <v>39</v>
      </c>
      <c r="W102" s="19" t="str">
        <f t="shared" si="29"/>
        <v/>
      </c>
      <c r="X102" s="19" t="str">
        <f t="shared" si="30"/>
        <v>D</v>
      </c>
      <c r="AI102" s="130">
        <f t="shared" si="28"/>
        <v>711010201</v>
      </c>
      <c r="AK102" s="61" t="s">
        <v>21</v>
      </c>
      <c r="AL102" t="s">
        <v>62</v>
      </c>
      <c r="AM102" s="131">
        <v>711010201</v>
      </c>
      <c r="AN102" s="61" t="s">
        <v>1126</v>
      </c>
    </row>
    <row r="103" spans="1:40" ht="15" customHeight="1" x14ac:dyDescent="0.25">
      <c r="A103" s="202"/>
      <c r="B103" s="29">
        <v>40</v>
      </c>
      <c r="C103" s="30">
        <v>40</v>
      </c>
      <c r="D103" s="31" t="s">
        <v>1501</v>
      </c>
      <c r="E103" s="32" t="s">
        <v>36</v>
      </c>
      <c r="F103" s="145">
        <v>509020101</v>
      </c>
      <c r="G103" s="2"/>
      <c r="H103" s="3"/>
      <c r="I103" s="202"/>
      <c r="J103" s="29">
        <v>40</v>
      </c>
      <c r="K103" s="30">
        <v>37</v>
      </c>
      <c r="L103" s="31" t="s">
        <v>1501</v>
      </c>
      <c r="M103" s="32" t="s">
        <v>35</v>
      </c>
      <c r="N103" s="145">
        <v>511020101</v>
      </c>
      <c r="P103" s="127">
        <f t="shared" si="32"/>
        <v>40</v>
      </c>
      <c r="Q103" s="127">
        <f>VLOOKUP(P103,CHOOSE({1,2},$K$94:$K$103,$J$94:$J$103),2,0)</f>
        <v>37</v>
      </c>
      <c r="R103" s="127" t="str">
        <f t="shared" si="33"/>
        <v>E</v>
      </c>
      <c r="S103" s="127" t="str">
        <f t="shared" si="31"/>
        <v>E</v>
      </c>
      <c r="T103" s="80" t="b">
        <f t="shared" si="23"/>
        <v>1</v>
      </c>
      <c r="V103" s="18">
        <f t="shared" si="34"/>
        <v>40</v>
      </c>
      <c r="W103" s="19" t="str">
        <f t="shared" si="29"/>
        <v/>
      </c>
      <c r="X103" s="19" t="str">
        <f t="shared" si="30"/>
        <v>D</v>
      </c>
      <c r="AI103" s="130">
        <f t="shared" si="28"/>
        <v>711010301</v>
      </c>
      <c r="AK103" s="61" t="s">
        <v>21</v>
      </c>
      <c r="AL103" t="s">
        <v>63</v>
      </c>
      <c r="AM103" s="131">
        <v>711010301</v>
      </c>
      <c r="AN103" s="61" t="s">
        <v>1126</v>
      </c>
    </row>
    <row r="104" spans="1:40" ht="15" customHeight="1" x14ac:dyDescent="0.25">
      <c r="A104" s="234" t="s">
        <v>13</v>
      </c>
      <c r="B104" s="99">
        <v>1</v>
      </c>
      <c r="C104" s="100">
        <v>1</v>
      </c>
      <c r="D104" s="101" t="s">
        <v>1502</v>
      </c>
      <c r="E104" s="102" t="s">
        <v>1</v>
      </c>
      <c r="F104" s="146">
        <v>103020105</v>
      </c>
      <c r="G104" s="2"/>
      <c r="H104" s="3"/>
      <c r="I104" s="234" t="s">
        <v>13</v>
      </c>
      <c r="J104" s="99">
        <v>1</v>
      </c>
      <c r="K104" s="100">
        <v>4</v>
      </c>
      <c r="L104" s="101" t="s">
        <v>1502</v>
      </c>
      <c r="M104" s="102" t="s">
        <v>0</v>
      </c>
      <c r="N104" s="146">
        <v>102040401</v>
      </c>
      <c r="P104" s="16">
        <f t="shared" si="32"/>
        <v>1</v>
      </c>
      <c r="Q104" s="16">
        <f>VLOOKUP(P104,CHOOSE({1,2},$K$104:$K$110,$J$104:$J$110),2,0)</f>
        <v>4</v>
      </c>
      <c r="R104" s="16" t="str">
        <f t="shared" si="33"/>
        <v>B</v>
      </c>
      <c r="S104" s="93" t="str">
        <f t="shared" ref="S104:S110" si="35">VLOOKUP(P104,$K$104:$M$110,3,FALSE)</f>
        <v>B</v>
      </c>
      <c r="T104" s="17" t="b">
        <f t="shared" si="23"/>
        <v>1</v>
      </c>
      <c r="V104" s="18">
        <f t="shared" si="34"/>
        <v>1</v>
      </c>
      <c r="W104" s="19" t="str">
        <f t="shared" si="29"/>
        <v/>
      </c>
      <c r="X104" s="19" t="str">
        <f t="shared" si="30"/>
        <v>A</v>
      </c>
      <c r="AI104" s="130">
        <f t="shared" si="28"/>
        <v>711020101</v>
      </c>
      <c r="AK104" s="61" t="s">
        <v>21</v>
      </c>
      <c r="AL104" t="s">
        <v>324</v>
      </c>
      <c r="AM104" s="131">
        <v>711020101</v>
      </c>
      <c r="AN104" s="61" t="s">
        <v>1126</v>
      </c>
    </row>
    <row r="105" spans="1:40" ht="15" customHeight="1" x14ac:dyDescent="0.25">
      <c r="A105" s="235"/>
      <c r="B105" s="99">
        <v>2</v>
      </c>
      <c r="C105" s="100">
        <v>2</v>
      </c>
      <c r="D105" s="101" t="s">
        <v>1502</v>
      </c>
      <c r="E105" s="102" t="s">
        <v>34</v>
      </c>
      <c r="F105" s="146">
        <v>101040000</v>
      </c>
      <c r="G105" s="2"/>
      <c r="H105" s="3"/>
      <c r="I105" s="235"/>
      <c r="J105" s="99">
        <v>2</v>
      </c>
      <c r="K105" s="100">
        <v>3</v>
      </c>
      <c r="L105" s="101" t="s">
        <v>1502</v>
      </c>
      <c r="M105" s="102" t="s">
        <v>0</v>
      </c>
      <c r="N105" s="146">
        <v>101030000</v>
      </c>
      <c r="P105" s="16">
        <f t="shared" si="32"/>
        <v>2</v>
      </c>
      <c r="Q105" s="16">
        <f>VLOOKUP(P105,CHOOSE({1,2},$K$104:$K$110,$J$104:$J$110),2,0)</f>
        <v>3</v>
      </c>
      <c r="R105" s="16" t="str">
        <f t="shared" si="33"/>
        <v>C</v>
      </c>
      <c r="S105" s="93" t="str">
        <f t="shared" si="35"/>
        <v>C</v>
      </c>
      <c r="T105" s="17" t="b">
        <f t="shared" si="23"/>
        <v>1</v>
      </c>
      <c r="V105" s="18">
        <f t="shared" si="34"/>
        <v>2</v>
      </c>
      <c r="W105" s="19" t="str">
        <f t="shared" si="29"/>
        <v/>
      </c>
      <c r="X105" s="19" t="str">
        <f t="shared" si="30"/>
        <v>A</v>
      </c>
      <c r="AI105" s="130">
        <f t="shared" si="28"/>
        <v>711020201</v>
      </c>
      <c r="AK105" s="61" t="s">
        <v>21</v>
      </c>
      <c r="AL105" t="s">
        <v>1139</v>
      </c>
      <c r="AM105" s="131">
        <v>711020201</v>
      </c>
      <c r="AN105" s="61" t="s">
        <v>1126</v>
      </c>
    </row>
    <row r="106" spans="1:40" ht="15" customHeight="1" x14ac:dyDescent="0.25">
      <c r="A106" s="235"/>
      <c r="B106" s="99">
        <v>3</v>
      </c>
      <c r="C106" s="100">
        <v>3</v>
      </c>
      <c r="D106" s="101" t="s">
        <v>1502</v>
      </c>
      <c r="E106" s="102" t="s">
        <v>0</v>
      </c>
      <c r="F106" s="146">
        <v>101030000</v>
      </c>
      <c r="G106" s="2"/>
      <c r="H106" s="3"/>
      <c r="I106" s="235"/>
      <c r="J106" s="99">
        <v>3</v>
      </c>
      <c r="K106" s="100">
        <v>2</v>
      </c>
      <c r="L106" s="101" t="s">
        <v>1502</v>
      </c>
      <c r="M106" s="102" t="s">
        <v>34</v>
      </c>
      <c r="N106" s="146">
        <v>101040000</v>
      </c>
      <c r="P106" s="16">
        <f t="shared" si="32"/>
        <v>3</v>
      </c>
      <c r="Q106" s="16">
        <f>VLOOKUP(P106,CHOOSE({1,2},$K$104:$K$110,$J$104:$J$110),2,0)</f>
        <v>2</v>
      </c>
      <c r="R106" s="16" t="str">
        <f t="shared" si="33"/>
        <v>A</v>
      </c>
      <c r="S106" s="93" t="str">
        <f t="shared" si="35"/>
        <v>A</v>
      </c>
      <c r="T106" s="17" t="b">
        <f t="shared" ref="T106:T119" si="36">EXACT(S106,R106)</f>
        <v>1</v>
      </c>
      <c r="V106" s="18">
        <f t="shared" si="34"/>
        <v>3</v>
      </c>
      <c r="W106" s="19" t="str">
        <f t="shared" si="29"/>
        <v>A</v>
      </c>
      <c r="X106" s="19" t="str">
        <f t="shared" si="30"/>
        <v/>
      </c>
      <c r="AI106" s="130">
        <f t="shared" si="28"/>
        <v>711030101</v>
      </c>
      <c r="AK106" s="61" t="s">
        <v>21</v>
      </c>
      <c r="AL106" t="s">
        <v>64</v>
      </c>
      <c r="AM106" s="131">
        <v>711030101</v>
      </c>
      <c r="AN106" s="61" t="s">
        <v>1126</v>
      </c>
    </row>
    <row r="107" spans="1:40" ht="15" customHeight="1" x14ac:dyDescent="0.25">
      <c r="A107" s="235"/>
      <c r="B107" s="99">
        <v>4</v>
      </c>
      <c r="C107" s="100">
        <v>4</v>
      </c>
      <c r="D107" s="101" t="s">
        <v>1502</v>
      </c>
      <c r="E107" s="102" t="s">
        <v>0</v>
      </c>
      <c r="F107" s="146">
        <v>102040401</v>
      </c>
      <c r="G107" s="2"/>
      <c r="H107" s="3"/>
      <c r="I107" s="235"/>
      <c r="J107" s="99">
        <v>4</v>
      </c>
      <c r="K107" s="100">
        <v>1</v>
      </c>
      <c r="L107" s="101" t="s">
        <v>1502</v>
      </c>
      <c r="M107" s="102" t="s">
        <v>1</v>
      </c>
      <c r="N107" s="146">
        <v>103020105</v>
      </c>
      <c r="P107" s="16">
        <f t="shared" si="32"/>
        <v>4</v>
      </c>
      <c r="Q107" s="16">
        <f>VLOOKUP(P107,CHOOSE({1,2},$K$104:$K$110,$J$104:$J$110),2,0)</f>
        <v>1</v>
      </c>
      <c r="R107" s="16" t="str">
        <f t="shared" si="33"/>
        <v>A</v>
      </c>
      <c r="S107" s="93" t="str">
        <f t="shared" si="35"/>
        <v>A</v>
      </c>
      <c r="T107" s="17" t="b">
        <f t="shared" si="36"/>
        <v>1</v>
      </c>
      <c r="V107" s="18">
        <f t="shared" si="34"/>
        <v>4</v>
      </c>
      <c r="W107" s="19" t="str">
        <f t="shared" si="29"/>
        <v>A</v>
      </c>
      <c r="X107" s="19" t="str">
        <f t="shared" si="30"/>
        <v/>
      </c>
      <c r="AI107" s="130">
        <f t="shared" si="28"/>
        <v>711030201</v>
      </c>
      <c r="AK107" s="61" t="s">
        <v>21</v>
      </c>
      <c r="AL107" t="s">
        <v>1140</v>
      </c>
      <c r="AM107" s="131">
        <v>711030201</v>
      </c>
      <c r="AN107" s="61" t="s">
        <v>1126</v>
      </c>
    </row>
    <row r="108" spans="1:40" ht="15" customHeight="1" x14ac:dyDescent="0.25">
      <c r="A108" s="235"/>
      <c r="B108" s="99">
        <v>5</v>
      </c>
      <c r="C108" s="100">
        <v>5</v>
      </c>
      <c r="D108" s="101" t="s">
        <v>1502</v>
      </c>
      <c r="E108" s="102" t="s">
        <v>36</v>
      </c>
      <c r="F108" s="146">
        <v>101020000</v>
      </c>
      <c r="G108" s="2"/>
      <c r="H108" s="3"/>
      <c r="I108" s="235"/>
      <c r="J108" s="99">
        <v>5</v>
      </c>
      <c r="K108" s="100">
        <v>6</v>
      </c>
      <c r="L108" s="101" t="s">
        <v>1502</v>
      </c>
      <c r="M108" s="102" t="s">
        <v>35</v>
      </c>
      <c r="N108" s="146">
        <v>104020301</v>
      </c>
      <c r="P108" s="16">
        <f t="shared" si="32"/>
        <v>5</v>
      </c>
      <c r="Q108" s="16">
        <f>VLOOKUP(P108,CHOOSE({1,2},$K$104:$K$110,$J$104:$J$110),2,0)</f>
        <v>6</v>
      </c>
      <c r="R108" s="16" t="str">
        <f t="shared" si="33"/>
        <v>E</v>
      </c>
      <c r="S108" s="93" t="str">
        <f t="shared" si="35"/>
        <v>E</v>
      </c>
      <c r="T108" s="17" t="b">
        <f t="shared" si="36"/>
        <v>1</v>
      </c>
      <c r="V108" s="18">
        <f t="shared" si="34"/>
        <v>5</v>
      </c>
      <c r="W108" s="19" t="str">
        <f t="shared" si="29"/>
        <v/>
      </c>
      <c r="X108" s="19" t="str">
        <f t="shared" si="30"/>
        <v/>
      </c>
      <c r="AI108" s="130">
        <f t="shared" si="28"/>
        <v>711040101</v>
      </c>
      <c r="AK108" s="61" t="s">
        <v>21</v>
      </c>
      <c r="AL108" t="s">
        <v>65</v>
      </c>
      <c r="AM108" s="131">
        <v>711040101</v>
      </c>
      <c r="AN108" s="61" t="s">
        <v>1126</v>
      </c>
    </row>
    <row r="109" spans="1:40" ht="15" customHeight="1" x14ac:dyDescent="0.25">
      <c r="A109" s="235"/>
      <c r="B109" s="99">
        <v>6</v>
      </c>
      <c r="C109" s="100">
        <v>6</v>
      </c>
      <c r="D109" s="101" t="s">
        <v>1502</v>
      </c>
      <c r="E109" s="102" t="s">
        <v>35</v>
      </c>
      <c r="F109" s="146">
        <v>104020301</v>
      </c>
      <c r="G109" s="2"/>
      <c r="H109" s="3"/>
      <c r="I109" s="235"/>
      <c r="J109" s="99">
        <v>6</v>
      </c>
      <c r="K109" s="100">
        <v>5</v>
      </c>
      <c r="L109" s="101" t="s">
        <v>1502</v>
      </c>
      <c r="M109" s="102" t="s">
        <v>36</v>
      </c>
      <c r="N109" s="146">
        <v>101020000</v>
      </c>
      <c r="P109" s="16">
        <f t="shared" si="32"/>
        <v>6</v>
      </c>
      <c r="Q109" s="16">
        <f>VLOOKUP(P109,CHOOSE({1,2},$K$104:$K$110,$J$104:$J$110),2,0)</f>
        <v>5</v>
      </c>
      <c r="R109" s="16" t="str">
        <f t="shared" si="33"/>
        <v>D</v>
      </c>
      <c r="S109" s="93" t="str">
        <f t="shared" si="35"/>
        <v>D</v>
      </c>
      <c r="T109" s="17" t="b">
        <f t="shared" si="36"/>
        <v>1</v>
      </c>
      <c r="V109" s="18">
        <f t="shared" si="34"/>
        <v>6</v>
      </c>
      <c r="W109" s="19" t="str">
        <f t="shared" si="29"/>
        <v/>
      </c>
      <c r="X109" s="19" t="str">
        <f t="shared" si="30"/>
        <v/>
      </c>
      <c r="AI109" s="130">
        <f t="shared" si="28"/>
        <v>711040201</v>
      </c>
      <c r="AK109" s="61" t="s">
        <v>21</v>
      </c>
      <c r="AL109" t="s">
        <v>66</v>
      </c>
      <c r="AM109" s="131">
        <v>711040201</v>
      </c>
      <c r="AN109" s="61" t="s">
        <v>1126</v>
      </c>
    </row>
    <row r="110" spans="1:40" x14ac:dyDescent="0.25">
      <c r="A110" s="236"/>
      <c r="B110" s="99">
        <v>7</v>
      </c>
      <c r="C110" s="100">
        <v>7</v>
      </c>
      <c r="D110" s="101" t="s">
        <v>1502</v>
      </c>
      <c r="E110" s="102" t="s">
        <v>34</v>
      </c>
      <c r="F110" s="146">
        <v>104010301</v>
      </c>
      <c r="G110" s="2"/>
      <c r="H110" s="3"/>
      <c r="I110" s="236"/>
      <c r="J110" s="99">
        <v>7</v>
      </c>
      <c r="K110" s="100">
        <v>7</v>
      </c>
      <c r="L110" s="101" t="s">
        <v>1502</v>
      </c>
      <c r="M110" s="102" t="s">
        <v>34</v>
      </c>
      <c r="N110" s="146">
        <v>104010301</v>
      </c>
      <c r="P110" s="79">
        <f t="shared" si="32"/>
        <v>7</v>
      </c>
      <c r="Q110" s="79">
        <f>VLOOKUP(P110,CHOOSE({1,2},$K$104:$K$110,$J$104:$J$110),2,0)</f>
        <v>7</v>
      </c>
      <c r="R110" s="79" t="str">
        <f t="shared" si="33"/>
        <v>C</v>
      </c>
      <c r="S110" s="94" t="str">
        <f t="shared" si="35"/>
        <v>C</v>
      </c>
      <c r="T110" s="80" t="b">
        <f t="shared" si="36"/>
        <v>1</v>
      </c>
      <c r="V110" s="18">
        <f t="shared" si="34"/>
        <v>7</v>
      </c>
      <c r="W110" s="19" t="str">
        <f t="shared" si="29"/>
        <v/>
      </c>
      <c r="X110" s="19" t="str">
        <f t="shared" si="30"/>
        <v/>
      </c>
      <c r="AI110" s="130">
        <f t="shared" si="28"/>
        <v>711040301</v>
      </c>
      <c r="AK110" s="61" t="s">
        <v>21</v>
      </c>
      <c r="AL110" t="s">
        <v>325</v>
      </c>
      <c r="AM110" s="131">
        <v>711040301</v>
      </c>
      <c r="AN110" s="61" t="s">
        <v>1126</v>
      </c>
    </row>
    <row r="111" spans="1:40" x14ac:dyDescent="0.25">
      <c r="A111" s="237" t="s">
        <v>14</v>
      </c>
      <c r="B111" s="33">
        <v>8</v>
      </c>
      <c r="C111" s="34">
        <v>8</v>
      </c>
      <c r="D111" s="35" t="s">
        <v>1503</v>
      </c>
      <c r="E111" s="36" t="s">
        <v>0</v>
      </c>
      <c r="F111" s="147">
        <v>209010300</v>
      </c>
      <c r="G111" s="2"/>
      <c r="H111" s="3"/>
      <c r="I111" s="237" t="s">
        <v>14</v>
      </c>
      <c r="J111" s="33">
        <v>8</v>
      </c>
      <c r="K111" s="34">
        <v>10</v>
      </c>
      <c r="L111" s="35" t="s">
        <v>1503</v>
      </c>
      <c r="M111" s="36" t="s">
        <v>35</v>
      </c>
      <c r="N111" s="147">
        <v>209020300</v>
      </c>
      <c r="P111" s="16">
        <f t="shared" si="32"/>
        <v>8</v>
      </c>
      <c r="Q111" s="16">
        <f>VLOOKUP(P111,CHOOSE({1,2},$K$111:$K$117,$J$111:$J$117),2,0)</f>
        <v>11</v>
      </c>
      <c r="R111" s="16" t="str">
        <f t="shared" si="33"/>
        <v>A</v>
      </c>
      <c r="S111" s="93" t="str">
        <f t="shared" ref="S111:S117" si="37">VLOOKUP(P111,$K$111:$M$117,3,FALSE)</f>
        <v>A</v>
      </c>
      <c r="T111" s="17" t="b">
        <f t="shared" si="36"/>
        <v>1</v>
      </c>
      <c r="V111" s="18">
        <f t="shared" si="34"/>
        <v>8</v>
      </c>
      <c r="W111" s="19" t="str">
        <f t="shared" si="29"/>
        <v/>
      </c>
      <c r="X111" s="19" t="str">
        <f t="shared" si="30"/>
        <v>D</v>
      </c>
      <c r="AI111" s="130">
        <f t="shared" si="28"/>
        <v>711050101</v>
      </c>
      <c r="AK111" s="61" t="s">
        <v>21</v>
      </c>
      <c r="AL111" t="s">
        <v>67</v>
      </c>
      <c r="AM111" s="131">
        <v>711050101</v>
      </c>
      <c r="AN111" s="61" t="s">
        <v>1126</v>
      </c>
    </row>
    <row r="112" spans="1:40" x14ac:dyDescent="0.25">
      <c r="A112" s="237"/>
      <c r="B112" s="37">
        <v>9</v>
      </c>
      <c r="C112" s="38">
        <v>9</v>
      </c>
      <c r="D112" s="39" t="s">
        <v>1503</v>
      </c>
      <c r="E112" s="40" t="s">
        <v>1</v>
      </c>
      <c r="F112" s="148">
        <v>209030300</v>
      </c>
      <c r="G112" s="2"/>
      <c r="H112" s="3"/>
      <c r="I112" s="237"/>
      <c r="J112" s="37">
        <v>9</v>
      </c>
      <c r="K112" s="38">
        <v>12</v>
      </c>
      <c r="L112" s="39" t="s">
        <v>1503</v>
      </c>
      <c r="M112" s="40" t="s">
        <v>35</v>
      </c>
      <c r="N112" s="148">
        <v>209040300</v>
      </c>
      <c r="P112" s="16">
        <f t="shared" si="32"/>
        <v>9</v>
      </c>
      <c r="Q112" s="16">
        <f>VLOOKUP(P112,CHOOSE({1,2},$K$111:$K$117,$J$111:$J$117),2,0)</f>
        <v>12</v>
      </c>
      <c r="R112" s="16" t="str">
        <f t="shared" si="33"/>
        <v>B</v>
      </c>
      <c r="S112" s="93" t="str">
        <f t="shared" si="37"/>
        <v>B</v>
      </c>
      <c r="T112" s="17" t="b">
        <f t="shared" si="36"/>
        <v>1</v>
      </c>
      <c r="V112" s="18">
        <f t="shared" si="34"/>
        <v>9</v>
      </c>
      <c r="W112" s="19" t="str">
        <f t="shared" si="29"/>
        <v/>
      </c>
      <c r="X112" s="19" t="str">
        <f t="shared" si="30"/>
        <v>D</v>
      </c>
      <c r="AI112" s="130">
        <f t="shared" si="28"/>
        <v>711050201</v>
      </c>
      <c r="AK112" s="61" t="s">
        <v>21</v>
      </c>
      <c r="AL112" t="s">
        <v>68</v>
      </c>
      <c r="AM112" s="131">
        <v>711050201</v>
      </c>
      <c r="AN112" s="61" t="s">
        <v>1126</v>
      </c>
    </row>
    <row r="113" spans="1:40" x14ac:dyDescent="0.25">
      <c r="A113" s="237"/>
      <c r="B113" s="37">
        <v>10</v>
      </c>
      <c r="C113" s="38">
        <v>10</v>
      </c>
      <c r="D113" s="39" t="s">
        <v>1503</v>
      </c>
      <c r="E113" s="40" t="s">
        <v>35</v>
      </c>
      <c r="F113" s="148">
        <v>209020300</v>
      </c>
      <c r="G113" s="2"/>
      <c r="H113" s="3"/>
      <c r="I113" s="237"/>
      <c r="J113" s="37">
        <v>10</v>
      </c>
      <c r="K113" s="38">
        <v>11</v>
      </c>
      <c r="L113" s="39" t="s">
        <v>1503</v>
      </c>
      <c r="M113" s="40" t="s">
        <v>34</v>
      </c>
      <c r="N113" s="148">
        <v>210020301</v>
      </c>
      <c r="P113" s="16">
        <f t="shared" si="32"/>
        <v>10</v>
      </c>
      <c r="Q113" s="16">
        <f>VLOOKUP(P113,CHOOSE({1,2},$K$111:$K$117,$J$111:$J$117),2,0)</f>
        <v>8</v>
      </c>
      <c r="R113" s="16" t="str">
        <f t="shared" si="33"/>
        <v>D</v>
      </c>
      <c r="S113" s="93" t="str">
        <f t="shared" si="37"/>
        <v>D</v>
      </c>
      <c r="T113" s="17" t="b">
        <f t="shared" si="36"/>
        <v>1</v>
      </c>
      <c r="V113" s="18">
        <f t="shared" si="34"/>
        <v>10</v>
      </c>
      <c r="W113" s="19" t="str">
        <f t="shared" si="29"/>
        <v/>
      </c>
      <c r="X113" s="19" t="str">
        <f t="shared" si="30"/>
        <v/>
      </c>
      <c r="AI113" s="130">
        <f t="shared" si="28"/>
        <v>711050301</v>
      </c>
      <c r="AK113" s="61" t="s">
        <v>21</v>
      </c>
      <c r="AL113" t="s">
        <v>1141</v>
      </c>
      <c r="AM113" s="131">
        <v>711050301</v>
      </c>
      <c r="AN113" s="61" t="s">
        <v>1126</v>
      </c>
    </row>
    <row r="114" spans="1:40" x14ac:dyDescent="0.25">
      <c r="A114" s="237"/>
      <c r="B114" s="37">
        <v>11</v>
      </c>
      <c r="C114" s="38">
        <v>11</v>
      </c>
      <c r="D114" s="39" t="s">
        <v>1503</v>
      </c>
      <c r="E114" s="40" t="s">
        <v>34</v>
      </c>
      <c r="F114" s="148">
        <v>210020301</v>
      </c>
      <c r="G114" s="2"/>
      <c r="H114" s="3"/>
      <c r="I114" s="237"/>
      <c r="J114" s="37">
        <v>11</v>
      </c>
      <c r="K114" s="38">
        <v>8</v>
      </c>
      <c r="L114" s="39" t="s">
        <v>1503</v>
      </c>
      <c r="M114" s="40" t="s">
        <v>0</v>
      </c>
      <c r="N114" s="148">
        <v>209010300</v>
      </c>
      <c r="P114" s="16">
        <f t="shared" si="32"/>
        <v>11</v>
      </c>
      <c r="Q114" s="16">
        <f>VLOOKUP(P114,CHOOSE({1,2},$K$111:$K$117,$J$111:$J$117),2,0)</f>
        <v>10</v>
      </c>
      <c r="R114" s="16" t="str">
        <f t="shared" si="33"/>
        <v>C</v>
      </c>
      <c r="S114" s="93" t="str">
        <f t="shared" si="37"/>
        <v>C</v>
      </c>
      <c r="T114" s="17" t="b">
        <f t="shared" si="36"/>
        <v>1</v>
      </c>
      <c r="V114" s="18">
        <f t="shared" si="34"/>
        <v>11</v>
      </c>
      <c r="W114" s="19" t="str">
        <f t="shared" si="29"/>
        <v/>
      </c>
      <c r="X114" s="19" t="str">
        <f t="shared" si="30"/>
        <v/>
      </c>
      <c r="AI114" s="130">
        <f t="shared" si="28"/>
        <v>711050401</v>
      </c>
      <c r="AK114" s="61" t="s">
        <v>21</v>
      </c>
      <c r="AL114" t="s">
        <v>1142</v>
      </c>
      <c r="AM114" s="131">
        <v>711050401</v>
      </c>
      <c r="AN114" s="61" t="s">
        <v>1126</v>
      </c>
    </row>
    <row r="115" spans="1:40" x14ac:dyDescent="0.25">
      <c r="A115" s="237"/>
      <c r="B115" s="37">
        <v>12</v>
      </c>
      <c r="C115" s="38">
        <v>12</v>
      </c>
      <c r="D115" s="39" t="s">
        <v>1503</v>
      </c>
      <c r="E115" s="40" t="s">
        <v>35</v>
      </c>
      <c r="F115" s="148">
        <v>209040300</v>
      </c>
      <c r="G115" s="2"/>
      <c r="H115" s="3"/>
      <c r="I115" s="237"/>
      <c r="J115" s="37">
        <v>12</v>
      </c>
      <c r="K115" s="38">
        <v>9</v>
      </c>
      <c r="L115" s="39" t="s">
        <v>1503</v>
      </c>
      <c r="M115" s="40" t="s">
        <v>1</v>
      </c>
      <c r="N115" s="148">
        <v>209030300</v>
      </c>
      <c r="P115" s="16">
        <f t="shared" si="32"/>
        <v>12</v>
      </c>
      <c r="Q115" s="16">
        <f>VLOOKUP(P115,CHOOSE({1,2},$K$111:$K$117,$J$111:$J$117),2,0)</f>
        <v>9</v>
      </c>
      <c r="R115" s="16" t="str">
        <f t="shared" si="33"/>
        <v>D</v>
      </c>
      <c r="S115" s="93" t="str">
        <f t="shared" si="37"/>
        <v>D</v>
      </c>
      <c r="T115" s="17" t="b">
        <f t="shared" si="36"/>
        <v>1</v>
      </c>
      <c r="V115" s="18">
        <f t="shared" si="34"/>
        <v>12</v>
      </c>
      <c r="W115" s="19" t="str">
        <f t="shared" si="29"/>
        <v/>
      </c>
      <c r="X115" s="19" t="str">
        <f t="shared" si="30"/>
        <v/>
      </c>
      <c r="AI115" s="130">
        <f t="shared" si="28"/>
        <v>711060101</v>
      </c>
      <c r="AK115" s="61" t="s">
        <v>21</v>
      </c>
      <c r="AL115" t="s">
        <v>69</v>
      </c>
      <c r="AM115" s="131">
        <v>711060101</v>
      </c>
      <c r="AN115" s="61" t="s">
        <v>1126</v>
      </c>
    </row>
    <row r="116" spans="1:40" ht="15" customHeight="1" x14ac:dyDescent="0.25">
      <c r="A116" s="237"/>
      <c r="B116" s="37">
        <v>13</v>
      </c>
      <c r="C116" s="38">
        <v>13</v>
      </c>
      <c r="D116" s="39" t="s">
        <v>1503</v>
      </c>
      <c r="E116" s="40" t="s">
        <v>34</v>
      </c>
      <c r="F116" s="148">
        <v>210030100</v>
      </c>
      <c r="G116" s="2"/>
      <c r="H116" s="3"/>
      <c r="I116" s="237"/>
      <c r="J116" s="37">
        <v>13</v>
      </c>
      <c r="K116" s="38">
        <v>14</v>
      </c>
      <c r="L116" s="39" t="s">
        <v>1503</v>
      </c>
      <c r="M116" s="40" t="s">
        <v>36</v>
      </c>
      <c r="N116" s="148">
        <v>210040104</v>
      </c>
      <c r="P116" s="16">
        <f t="shared" si="32"/>
        <v>13</v>
      </c>
      <c r="Q116" s="16">
        <f>VLOOKUP(P116,CHOOSE({1,2},$K$111:$K$117,$J$111:$J$117),2,0)</f>
        <v>14</v>
      </c>
      <c r="R116" s="16" t="str">
        <f t="shared" si="33"/>
        <v>C</v>
      </c>
      <c r="S116" s="93" t="str">
        <f t="shared" si="37"/>
        <v>C</v>
      </c>
      <c r="T116" s="17" t="b">
        <f t="shared" si="36"/>
        <v>1</v>
      </c>
      <c r="V116" s="18">
        <f t="shared" si="34"/>
        <v>13</v>
      </c>
      <c r="W116" s="19" t="str">
        <f t="shared" si="29"/>
        <v/>
      </c>
      <c r="X116" s="19" t="str">
        <f t="shared" si="30"/>
        <v/>
      </c>
      <c r="AI116" s="130">
        <f t="shared" si="28"/>
        <v>711060201</v>
      </c>
      <c r="AK116" s="61" t="s">
        <v>21</v>
      </c>
      <c r="AL116" t="s">
        <v>70</v>
      </c>
      <c r="AM116" s="131">
        <v>711060201</v>
      </c>
      <c r="AN116" s="61" t="s">
        <v>1126</v>
      </c>
    </row>
    <row r="117" spans="1:40" x14ac:dyDescent="0.25">
      <c r="A117" s="237"/>
      <c r="B117" s="41">
        <v>14</v>
      </c>
      <c r="C117" s="42">
        <v>14</v>
      </c>
      <c r="D117" s="43" t="s">
        <v>1503</v>
      </c>
      <c r="E117" s="44" t="s">
        <v>36</v>
      </c>
      <c r="F117" s="149">
        <v>210040104</v>
      </c>
      <c r="G117" s="2"/>
      <c r="H117" s="3"/>
      <c r="I117" s="237"/>
      <c r="J117" s="41">
        <v>14</v>
      </c>
      <c r="K117" s="42">
        <v>13</v>
      </c>
      <c r="L117" s="43" t="s">
        <v>1503</v>
      </c>
      <c r="M117" s="44" t="s">
        <v>34</v>
      </c>
      <c r="N117" s="149">
        <v>210030100</v>
      </c>
      <c r="P117" s="79">
        <f t="shared" si="32"/>
        <v>14</v>
      </c>
      <c r="Q117" s="79">
        <f>VLOOKUP(P117,CHOOSE({1,2},$K$111:$K$117,$J$111:$J$117),2,0)</f>
        <v>13</v>
      </c>
      <c r="R117" s="79" t="str">
        <f t="shared" si="33"/>
        <v>E</v>
      </c>
      <c r="S117" s="94" t="str">
        <f t="shared" si="37"/>
        <v>E</v>
      </c>
      <c r="T117" s="80" t="b">
        <f t="shared" si="36"/>
        <v>1</v>
      </c>
      <c r="V117" s="18">
        <f t="shared" si="34"/>
        <v>14</v>
      </c>
      <c r="W117" s="19" t="str">
        <f t="shared" si="29"/>
        <v/>
      </c>
      <c r="X117" s="19" t="str">
        <f t="shared" si="30"/>
        <v>C</v>
      </c>
      <c r="AI117" s="130">
        <f t="shared" si="28"/>
        <v>711060301</v>
      </c>
      <c r="AK117" s="61" t="s">
        <v>21</v>
      </c>
      <c r="AL117" t="s">
        <v>1143</v>
      </c>
      <c r="AM117" s="131">
        <v>711060301</v>
      </c>
      <c r="AN117" s="61" t="s">
        <v>1126</v>
      </c>
    </row>
    <row r="118" spans="1:40" x14ac:dyDescent="0.25">
      <c r="A118" s="233" t="s">
        <v>15</v>
      </c>
      <c r="B118" s="45">
        <v>15</v>
      </c>
      <c r="C118" s="46">
        <v>15</v>
      </c>
      <c r="D118" s="47" t="s">
        <v>1507</v>
      </c>
      <c r="E118" s="48" t="s">
        <v>0</v>
      </c>
      <c r="F118" s="137">
        <v>309010210</v>
      </c>
      <c r="G118" s="2"/>
      <c r="H118" s="3"/>
      <c r="I118" s="233" t="s">
        <v>15</v>
      </c>
      <c r="J118" s="45">
        <v>15</v>
      </c>
      <c r="K118" s="46">
        <v>20</v>
      </c>
      <c r="L118" s="47" t="s">
        <v>1507</v>
      </c>
      <c r="M118" s="48" t="s">
        <v>34</v>
      </c>
      <c r="N118" s="137">
        <v>311020108</v>
      </c>
      <c r="P118" s="16">
        <f t="shared" si="32"/>
        <v>15</v>
      </c>
      <c r="Q118" s="16">
        <f>VLOOKUP(P118,CHOOSE({1,2},$K$118:$K$123,$J$118:$J$123),2,0)</f>
        <v>18</v>
      </c>
      <c r="R118" s="16" t="str">
        <f t="shared" si="33"/>
        <v>A</v>
      </c>
      <c r="S118" s="93" t="str">
        <f t="shared" ref="S118:S123" si="38">VLOOKUP(P118,$K$118:$M$123,3,FALSE)</f>
        <v>A</v>
      </c>
      <c r="T118" s="17" t="b">
        <f t="shared" si="36"/>
        <v>1</v>
      </c>
      <c r="V118" s="18">
        <f t="shared" si="34"/>
        <v>15</v>
      </c>
      <c r="W118" s="19" t="str">
        <f t="shared" si="29"/>
        <v/>
      </c>
      <c r="X118" s="19" t="str">
        <f t="shared" si="30"/>
        <v>C</v>
      </c>
      <c r="AI118" s="130">
        <f t="shared" si="28"/>
        <v>711070101</v>
      </c>
      <c r="AK118" s="61" t="s">
        <v>21</v>
      </c>
      <c r="AL118" t="s">
        <v>71</v>
      </c>
      <c r="AM118" s="131">
        <v>711070101</v>
      </c>
      <c r="AN118" s="61" t="s">
        <v>1126</v>
      </c>
    </row>
    <row r="119" spans="1:40" x14ac:dyDescent="0.25">
      <c r="A119" s="233"/>
      <c r="B119" s="49">
        <v>16</v>
      </c>
      <c r="C119" s="50">
        <v>16</v>
      </c>
      <c r="D119" s="51" t="s">
        <v>1505</v>
      </c>
      <c r="E119" s="52" t="s">
        <v>1</v>
      </c>
      <c r="F119" s="138">
        <v>310020401</v>
      </c>
      <c r="G119" s="2"/>
      <c r="H119" s="3"/>
      <c r="I119" s="233"/>
      <c r="J119" s="49">
        <v>16</v>
      </c>
      <c r="K119" s="50">
        <v>19</v>
      </c>
      <c r="L119" s="51" t="s">
        <v>1505</v>
      </c>
      <c r="M119" s="52" t="s">
        <v>35</v>
      </c>
      <c r="N119" s="138">
        <v>309020102</v>
      </c>
      <c r="P119" s="16">
        <f t="shared" si="32"/>
        <v>16</v>
      </c>
      <c r="Q119" s="16">
        <f>VLOOKUP(P119,CHOOSE({1,2},$K$118:$K$123,$J$118:$J$123),2,0)</f>
        <v>17</v>
      </c>
      <c r="R119" s="16" t="str">
        <f t="shared" si="33"/>
        <v>B</v>
      </c>
      <c r="S119" s="93" t="str">
        <f t="shared" si="38"/>
        <v>B</v>
      </c>
      <c r="T119" s="17" t="b">
        <f t="shared" si="36"/>
        <v>1</v>
      </c>
      <c r="V119" s="18">
        <f t="shared" si="34"/>
        <v>16</v>
      </c>
      <c r="W119" s="19" t="str">
        <f t="shared" si="29"/>
        <v/>
      </c>
      <c r="X119" s="19" t="str">
        <f t="shared" si="30"/>
        <v/>
      </c>
      <c r="AI119" s="130">
        <f t="shared" si="28"/>
        <v>711070201</v>
      </c>
      <c r="AK119" s="61" t="s">
        <v>21</v>
      </c>
      <c r="AL119" t="s">
        <v>28</v>
      </c>
      <c r="AM119" s="131">
        <v>711070201</v>
      </c>
      <c r="AN119" s="61" t="s">
        <v>1126</v>
      </c>
    </row>
    <row r="120" spans="1:40" x14ac:dyDescent="0.25">
      <c r="A120" s="233"/>
      <c r="B120" s="49">
        <v>17</v>
      </c>
      <c r="C120" s="50">
        <v>17</v>
      </c>
      <c r="D120" s="51" t="s">
        <v>1507</v>
      </c>
      <c r="E120" s="52" t="s">
        <v>36</v>
      </c>
      <c r="F120" s="138">
        <v>310030201</v>
      </c>
      <c r="G120" s="2"/>
      <c r="H120" s="3"/>
      <c r="I120" s="233"/>
      <c r="J120" s="49">
        <v>17</v>
      </c>
      <c r="K120" s="50">
        <v>16</v>
      </c>
      <c r="L120" s="51" t="s">
        <v>1505</v>
      </c>
      <c r="M120" s="52" t="s">
        <v>1</v>
      </c>
      <c r="N120" s="138">
        <v>310020401</v>
      </c>
      <c r="P120" s="16">
        <f t="shared" si="32"/>
        <v>17</v>
      </c>
      <c r="Q120" s="16">
        <f>VLOOKUP(P120,CHOOSE({1,2},$K$118:$K$123,$J$118:$J$123),2,0)</f>
        <v>20</v>
      </c>
      <c r="R120" s="16" t="str">
        <f t="shared" si="33"/>
        <v>E</v>
      </c>
      <c r="S120" s="93" t="str">
        <f t="shared" si="38"/>
        <v>E</v>
      </c>
      <c r="T120" s="17" t="b">
        <f>EXACT(S120,R120)</f>
        <v>1</v>
      </c>
      <c r="V120" s="18">
        <f t="shared" si="34"/>
        <v>17</v>
      </c>
      <c r="W120" s="19" t="str">
        <f t="shared" si="29"/>
        <v/>
      </c>
      <c r="X120" s="19" t="str">
        <f t="shared" si="30"/>
        <v/>
      </c>
      <c r="AI120" s="130">
        <f t="shared" si="28"/>
        <v>711070301</v>
      </c>
      <c r="AK120" s="61" t="s">
        <v>21</v>
      </c>
      <c r="AL120" t="s">
        <v>925</v>
      </c>
      <c r="AM120" s="131">
        <v>711070301</v>
      </c>
      <c r="AN120" s="61" t="s">
        <v>1126</v>
      </c>
    </row>
    <row r="121" spans="1:40" x14ac:dyDescent="0.25">
      <c r="A121" s="233"/>
      <c r="B121" s="49">
        <v>18</v>
      </c>
      <c r="C121" s="50">
        <v>18</v>
      </c>
      <c r="D121" s="51" t="s">
        <v>1505</v>
      </c>
      <c r="E121" s="52" t="s">
        <v>34</v>
      </c>
      <c r="F121" s="138">
        <v>309010303</v>
      </c>
      <c r="G121" s="2"/>
      <c r="H121" s="3"/>
      <c r="I121" s="233"/>
      <c r="J121" s="49">
        <v>18</v>
      </c>
      <c r="K121" s="50">
        <v>15</v>
      </c>
      <c r="L121" s="51" t="s">
        <v>1507</v>
      </c>
      <c r="M121" s="52" t="s">
        <v>0</v>
      </c>
      <c r="N121" s="138">
        <v>309010210</v>
      </c>
      <c r="P121" s="16">
        <f t="shared" si="32"/>
        <v>18</v>
      </c>
      <c r="Q121" s="16">
        <f>VLOOKUP(P121,CHOOSE({1,2},$K$118:$K$123,$J$118:$J$123),2,0)</f>
        <v>19</v>
      </c>
      <c r="R121" s="16" t="str">
        <f t="shared" si="33"/>
        <v>C</v>
      </c>
      <c r="S121" s="93" t="str">
        <f t="shared" si="38"/>
        <v>C</v>
      </c>
      <c r="T121" s="17" t="b">
        <f>EXACT(S121,R121)</f>
        <v>1</v>
      </c>
      <c r="V121" s="18">
        <f t="shared" si="34"/>
        <v>18</v>
      </c>
      <c r="W121" s="19" t="str">
        <f t="shared" si="29"/>
        <v/>
      </c>
      <c r="X121" s="19" t="str">
        <f t="shared" si="30"/>
        <v/>
      </c>
      <c r="AI121" s="130">
        <f t="shared" si="28"/>
        <v>711070401</v>
      </c>
      <c r="AK121" s="61" t="s">
        <v>21</v>
      </c>
      <c r="AL121" t="s">
        <v>926</v>
      </c>
      <c r="AM121" s="131">
        <v>711070401</v>
      </c>
      <c r="AN121" s="61" t="s">
        <v>1126</v>
      </c>
    </row>
    <row r="122" spans="1:40" x14ac:dyDescent="0.25">
      <c r="A122" s="233"/>
      <c r="B122" s="49">
        <v>19</v>
      </c>
      <c r="C122" s="50">
        <v>19</v>
      </c>
      <c r="D122" s="51" t="s">
        <v>1505</v>
      </c>
      <c r="E122" s="52" t="s">
        <v>35</v>
      </c>
      <c r="F122" s="138">
        <v>309020102</v>
      </c>
      <c r="G122" s="2"/>
      <c r="H122" s="3"/>
      <c r="I122" s="233"/>
      <c r="J122" s="49">
        <v>19</v>
      </c>
      <c r="K122" s="50">
        <v>18</v>
      </c>
      <c r="L122" s="51" t="s">
        <v>1505</v>
      </c>
      <c r="M122" s="52" t="s">
        <v>34</v>
      </c>
      <c r="N122" s="138">
        <v>309010303</v>
      </c>
      <c r="P122" s="16">
        <f t="shared" si="32"/>
        <v>19</v>
      </c>
      <c r="Q122" s="16">
        <f>VLOOKUP(P122,CHOOSE({1,2},$K$118:$K$123,$J$118:$J$123),2,0)</f>
        <v>16</v>
      </c>
      <c r="R122" s="16" t="str">
        <f t="shared" si="33"/>
        <v>D</v>
      </c>
      <c r="S122" s="93" t="str">
        <f t="shared" si="38"/>
        <v>D</v>
      </c>
      <c r="T122" s="17" t="b">
        <f>EXACT(S122,R122)</f>
        <v>1</v>
      </c>
      <c r="V122" s="18">
        <f t="shared" si="34"/>
        <v>19</v>
      </c>
      <c r="W122" s="19" t="str">
        <f t="shared" si="29"/>
        <v/>
      </c>
      <c r="X122" s="19" t="str">
        <f t="shared" si="30"/>
        <v/>
      </c>
      <c r="AI122" s="130">
        <f t="shared" si="28"/>
        <v>711070501</v>
      </c>
      <c r="AK122" s="61" t="s">
        <v>21</v>
      </c>
      <c r="AL122" t="s">
        <v>72</v>
      </c>
      <c r="AM122" s="131">
        <v>711070501</v>
      </c>
      <c r="AN122" s="61" t="s">
        <v>1126</v>
      </c>
    </row>
    <row r="123" spans="1:40" ht="15" customHeight="1" x14ac:dyDescent="0.25">
      <c r="A123" s="233"/>
      <c r="B123" s="53">
        <v>20</v>
      </c>
      <c r="C123" s="54">
        <v>20</v>
      </c>
      <c r="D123" s="55" t="s">
        <v>1507</v>
      </c>
      <c r="E123" s="56" t="s">
        <v>34</v>
      </c>
      <c r="F123" s="139">
        <v>311020108</v>
      </c>
      <c r="G123" s="2"/>
      <c r="H123" s="3"/>
      <c r="I123" s="233"/>
      <c r="J123" s="53">
        <v>20</v>
      </c>
      <c r="K123" s="54">
        <v>17</v>
      </c>
      <c r="L123" s="55" t="s">
        <v>1507</v>
      </c>
      <c r="M123" s="56" t="s">
        <v>36</v>
      </c>
      <c r="N123" s="139">
        <v>310030201</v>
      </c>
      <c r="P123" s="79">
        <f t="shared" si="32"/>
        <v>20</v>
      </c>
      <c r="Q123" s="79">
        <f>VLOOKUP(P123,CHOOSE({1,2},$K$118:$K$123,$J$118:$J$123),2,0)</f>
        <v>15</v>
      </c>
      <c r="R123" s="79" t="str">
        <f t="shared" si="33"/>
        <v>C</v>
      </c>
      <c r="S123" s="94" t="str">
        <f t="shared" si="38"/>
        <v>C</v>
      </c>
      <c r="T123" s="80" t="b">
        <f>EXACT(S123,R123)</f>
        <v>1</v>
      </c>
      <c r="V123" s="18">
        <f t="shared" si="34"/>
        <v>20</v>
      </c>
      <c r="W123" s="19" t="str">
        <f t="shared" si="29"/>
        <v/>
      </c>
      <c r="X123" s="19" t="str">
        <f t="shared" si="30"/>
        <v/>
      </c>
      <c r="AI123" s="130">
        <f t="shared" si="28"/>
        <v>711080101</v>
      </c>
      <c r="AK123" s="61" t="s">
        <v>21</v>
      </c>
      <c r="AL123" t="s">
        <v>73</v>
      </c>
      <c r="AM123" s="131">
        <v>711080101</v>
      </c>
      <c r="AN123" s="61" t="s">
        <v>1126</v>
      </c>
    </row>
    <row r="124" spans="1:40" x14ac:dyDescent="0.25">
      <c r="C124" s="74"/>
      <c r="D124" s="75"/>
      <c r="E124" s="74"/>
      <c r="F124" s="74"/>
      <c r="J124" s="74"/>
      <c r="K124" s="74"/>
      <c r="L124" s="75"/>
      <c r="M124" s="74"/>
      <c r="N124" s="74"/>
      <c r="AI124" s="130">
        <f t="shared" si="28"/>
        <v>711080201</v>
      </c>
      <c r="AK124" s="61" t="s">
        <v>21</v>
      </c>
      <c r="AL124" t="s">
        <v>74</v>
      </c>
      <c r="AM124" s="131">
        <v>711080201</v>
      </c>
      <c r="AN124" s="61" t="s">
        <v>1126</v>
      </c>
    </row>
    <row r="125" spans="1:40" x14ac:dyDescent="0.25">
      <c r="AI125" s="130">
        <f t="shared" si="28"/>
        <v>711080301</v>
      </c>
      <c r="AK125" s="61" t="s">
        <v>21</v>
      </c>
      <c r="AL125" t="s">
        <v>75</v>
      </c>
      <c r="AM125" s="131">
        <v>711080301</v>
      </c>
      <c r="AN125" s="61" t="s">
        <v>1126</v>
      </c>
    </row>
    <row r="126" spans="1:40" x14ac:dyDescent="0.25">
      <c r="AI126" s="130">
        <f t="shared" si="28"/>
        <v>711080401</v>
      </c>
      <c r="AK126" s="61" t="s">
        <v>21</v>
      </c>
      <c r="AL126" t="s">
        <v>76</v>
      </c>
      <c r="AM126" s="131">
        <v>711080401</v>
      </c>
      <c r="AN126" s="61" t="s">
        <v>1126</v>
      </c>
    </row>
    <row r="127" spans="1:40" x14ac:dyDescent="0.25">
      <c r="AI127" s="130">
        <f t="shared" si="28"/>
        <v>711080501</v>
      </c>
      <c r="AK127" s="61" t="s">
        <v>21</v>
      </c>
      <c r="AL127" t="s">
        <v>77</v>
      </c>
      <c r="AM127" s="131">
        <v>711080501</v>
      </c>
      <c r="AN127" s="61" t="s">
        <v>1126</v>
      </c>
    </row>
    <row r="128" spans="1:40" x14ac:dyDescent="0.25">
      <c r="AI128" s="130">
        <f t="shared" si="28"/>
        <v>712010101</v>
      </c>
      <c r="AK128" s="61" t="s">
        <v>21</v>
      </c>
      <c r="AL128" t="s">
        <v>41</v>
      </c>
      <c r="AM128" s="131">
        <v>712010101</v>
      </c>
      <c r="AN128" s="61" t="s">
        <v>1119</v>
      </c>
    </row>
    <row r="129" spans="35:40" x14ac:dyDescent="0.25">
      <c r="AI129" s="130">
        <f t="shared" si="28"/>
        <v>712010201</v>
      </c>
      <c r="AK129" s="61" t="s">
        <v>21</v>
      </c>
      <c r="AL129" t="s">
        <v>42</v>
      </c>
      <c r="AM129" s="131">
        <v>712010201</v>
      </c>
      <c r="AN129" s="61" t="s">
        <v>1119</v>
      </c>
    </row>
    <row r="130" spans="35:40" x14ac:dyDescent="0.25">
      <c r="AI130" s="130">
        <f t="shared" si="28"/>
        <v>712020101</v>
      </c>
      <c r="AK130" s="61" t="s">
        <v>21</v>
      </c>
      <c r="AL130" t="s">
        <v>43</v>
      </c>
      <c r="AM130" s="131">
        <v>712020101</v>
      </c>
      <c r="AN130" s="61" t="s">
        <v>1119</v>
      </c>
    </row>
    <row r="131" spans="35:40" x14ac:dyDescent="0.25">
      <c r="AI131" s="130">
        <f t="shared" si="28"/>
        <v>712020301</v>
      </c>
      <c r="AK131" s="61" t="s">
        <v>21</v>
      </c>
      <c r="AL131" t="s">
        <v>876</v>
      </c>
      <c r="AM131" s="131">
        <v>712020301</v>
      </c>
      <c r="AN131" s="61" t="s">
        <v>1119</v>
      </c>
    </row>
    <row r="132" spans="35:40" x14ac:dyDescent="0.25">
      <c r="AI132" s="130">
        <f t="shared" si="28"/>
        <v>712030101</v>
      </c>
      <c r="AK132" s="61" t="s">
        <v>21</v>
      </c>
      <c r="AL132" t="s">
        <v>1137</v>
      </c>
      <c r="AM132" s="131">
        <v>712030101</v>
      </c>
      <c r="AN132" s="61" t="s">
        <v>1119</v>
      </c>
    </row>
    <row r="133" spans="35:40" x14ac:dyDescent="0.25">
      <c r="AI133" s="130">
        <f t="shared" si="28"/>
        <v>712030201</v>
      </c>
      <c r="AK133" s="61" t="s">
        <v>21</v>
      </c>
      <c r="AL133" t="s">
        <v>1136</v>
      </c>
      <c r="AM133" s="131">
        <v>712030201</v>
      </c>
      <c r="AN133" s="61" t="s">
        <v>1119</v>
      </c>
    </row>
    <row r="134" spans="35:40" x14ac:dyDescent="0.25">
      <c r="AI134" s="130">
        <f t="shared" si="28"/>
        <v>712040101</v>
      </c>
      <c r="AK134" s="61" t="s">
        <v>21</v>
      </c>
      <c r="AL134" t="s">
        <v>44</v>
      </c>
      <c r="AM134" s="131">
        <v>712040101</v>
      </c>
      <c r="AN134" s="61" t="s">
        <v>1119</v>
      </c>
    </row>
    <row r="135" spans="35:40" x14ac:dyDescent="0.25">
      <c r="AI135" s="130">
        <f t="shared" ref="AI135:AI198" si="39">$AM135</f>
        <v>712040201</v>
      </c>
      <c r="AK135" s="61" t="s">
        <v>21</v>
      </c>
      <c r="AL135" t="s">
        <v>45</v>
      </c>
      <c r="AM135" s="131">
        <v>712040201</v>
      </c>
      <c r="AN135" s="61" t="s">
        <v>1119</v>
      </c>
    </row>
    <row r="136" spans="35:40" x14ac:dyDescent="0.25">
      <c r="AI136" s="130">
        <f t="shared" si="39"/>
        <v>712040301</v>
      </c>
      <c r="AK136" s="61" t="s">
        <v>21</v>
      </c>
      <c r="AL136" t="s">
        <v>46</v>
      </c>
      <c r="AM136" s="131">
        <v>712040301</v>
      </c>
      <c r="AN136" s="61" t="s">
        <v>1119</v>
      </c>
    </row>
    <row r="137" spans="35:40" x14ac:dyDescent="0.25">
      <c r="AI137" s="130">
        <f t="shared" si="39"/>
        <v>712050101</v>
      </c>
      <c r="AK137" s="61" t="s">
        <v>21</v>
      </c>
      <c r="AL137" t="s">
        <v>47</v>
      </c>
      <c r="AM137" s="131">
        <v>712050101</v>
      </c>
      <c r="AN137" s="61" t="s">
        <v>1119</v>
      </c>
    </row>
    <row r="138" spans="35:40" x14ac:dyDescent="0.25">
      <c r="AI138" s="130">
        <f t="shared" si="39"/>
        <v>712050201</v>
      </c>
      <c r="AK138" s="61" t="s">
        <v>21</v>
      </c>
      <c r="AL138" t="s">
        <v>48</v>
      </c>
      <c r="AM138" s="131">
        <v>712050201</v>
      </c>
      <c r="AN138" s="61" t="s">
        <v>1119</v>
      </c>
    </row>
    <row r="139" spans="35:40" x14ac:dyDescent="0.25">
      <c r="AI139" s="130">
        <f t="shared" si="39"/>
        <v>712050301</v>
      </c>
      <c r="AK139" s="61" t="s">
        <v>21</v>
      </c>
      <c r="AL139" t="s">
        <v>49</v>
      </c>
      <c r="AM139" s="131">
        <v>712050301</v>
      </c>
      <c r="AN139" s="61" t="s">
        <v>1119</v>
      </c>
    </row>
    <row r="140" spans="35:40" x14ac:dyDescent="0.25">
      <c r="AI140" s="130">
        <f t="shared" si="39"/>
        <v>712060101</v>
      </c>
      <c r="AK140" s="61" t="s">
        <v>21</v>
      </c>
      <c r="AL140" t="s">
        <v>877</v>
      </c>
      <c r="AM140" s="131">
        <v>712060101</v>
      </c>
      <c r="AN140" s="61" t="s">
        <v>1119</v>
      </c>
    </row>
    <row r="141" spans="35:40" x14ac:dyDescent="0.25">
      <c r="AI141" s="130">
        <f t="shared" si="39"/>
        <v>712060201</v>
      </c>
      <c r="AK141" s="61" t="s">
        <v>21</v>
      </c>
      <c r="AL141" t="s">
        <v>50</v>
      </c>
      <c r="AM141" s="131">
        <v>712060201</v>
      </c>
      <c r="AN141" s="61" t="s">
        <v>1119</v>
      </c>
    </row>
    <row r="142" spans="35:40" x14ac:dyDescent="0.25">
      <c r="AI142" s="130">
        <f t="shared" si="39"/>
        <v>712060301</v>
      </c>
      <c r="AK142" s="61" t="s">
        <v>21</v>
      </c>
      <c r="AL142" t="s">
        <v>51</v>
      </c>
      <c r="AM142" s="131">
        <v>712060301</v>
      </c>
      <c r="AN142" s="61" t="s">
        <v>1119</v>
      </c>
    </row>
    <row r="143" spans="35:40" x14ac:dyDescent="0.25">
      <c r="AI143" s="130">
        <f t="shared" si="39"/>
        <v>712070101</v>
      </c>
      <c r="AK143" s="61" t="s">
        <v>21</v>
      </c>
      <c r="AL143" t="s">
        <v>52</v>
      </c>
      <c r="AM143" s="131">
        <v>712070101</v>
      </c>
      <c r="AN143" s="61" t="s">
        <v>1119</v>
      </c>
    </row>
    <row r="144" spans="35:40" x14ac:dyDescent="0.25">
      <c r="AI144" s="130">
        <f t="shared" si="39"/>
        <v>712070201</v>
      </c>
      <c r="AK144" s="61" t="s">
        <v>21</v>
      </c>
      <c r="AL144" t="s">
        <v>53</v>
      </c>
      <c r="AM144" s="131">
        <v>712070201</v>
      </c>
      <c r="AN144" s="61" t="s">
        <v>1119</v>
      </c>
    </row>
    <row r="145" spans="35:40" x14ac:dyDescent="0.25">
      <c r="AI145" s="130">
        <f t="shared" si="39"/>
        <v>712070301</v>
      </c>
      <c r="AK145" s="61" t="s">
        <v>21</v>
      </c>
      <c r="AL145" t="s">
        <v>1138</v>
      </c>
      <c r="AM145" s="131">
        <v>712070301</v>
      </c>
      <c r="AN145" s="61" t="s">
        <v>1119</v>
      </c>
    </row>
    <row r="146" spans="35:40" x14ac:dyDescent="0.25">
      <c r="AI146" s="130">
        <f t="shared" si="39"/>
        <v>712080101</v>
      </c>
      <c r="AK146" s="61" t="s">
        <v>21</v>
      </c>
      <c r="AL146" t="s">
        <v>54</v>
      </c>
      <c r="AM146" s="131">
        <v>712080101</v>
      </c>
      <c r="AN146" s="61" t="s">
        <v>1119</v>
      </c>
    </row>
    <row r="147" spans="35:40" x14ac:dyDescent="0.25">
      <c r="AI147" s="130">
        <f t="shared" si="39"/>
        <v>712080201</v>
      </c>
      <c r="AK147" s="61" t="s">
        <v>21</v>
      </c>
      <c r="AL147" t="s">
        <v>55</v>
      </c>
      <c r="AM147" s="131">
        <v>712080201</v>
      </c>
      <c r="AN147" s="61" t="s">
        <v>1119</v>
      </c>
    </row>
    <row r="148" spans="35:40" x14ac:dyDescent="0.25">
      <c r="AI148" s="130">
        <f t="shared" si="39"/>
        <v>712080301</v>
      </c>
      <c r="AK148" s="61" t="s">
        <v>21</v>
      </c>
      <c r="AL148" t="s">
        <v>56</v>
      </c>
      <c r="AM148" s="131">
        <v>712080301</v>
      </c>
      <c r="AN148" s="61" t="s">
        <v>1119</v>
      </c>
    </row>
    <row r="149" spans="35:40" x14ac:dyDescent="0.25">
      <c r="AI149" s="130">
        <f t="shared" si="39"/>
        <v>712080401</v>
      </c>
      <c r="AK149" s="61" t="s">
        <v>21</v>
      </c>
      <c r="AL149" t="s">
        <v>878</v>
      </c>
      <c r="AM149" s="131">
        <v>712080401</v>
      </c>
      <c r="AN149" s="61" t="s">
        <v>1119</v>
      </c>
    </row>
    <row r="150" spans="35:40" x14ac:dyDescent="0.25">
      <c r="AI150" s="130">
        <f t="shared" si="39"/>
        <v>712080501</v>
      </c>
      <c r="AK150" s="61" t="s">
        <v>21</v>
      </c>
      <c r="AL150" t="s">
        <v>57</v>
      </c>
      <c r="AM150" s="131">
        <v>712080501</v>
      </c>
      <c r="AN150" s="61" t="s">
        <v>1119</v>
      </c>
    </row>
    <row r="151" spans="35:40" x14ac:dyDescent="0.25">
      <c r="AI151" s="130">
        <f t="shared" si="39"/>
        <v>712090101</v>
      </c>
      <c r="AK151" s="61" t="s">
        <v>21</v>
      </c>
      <c r="AL151" t="s">
        <v>58</v>
      </c>
      <c r="AM151" s="131">
        <v>712090101</v>
      </c>
      <c r="AN151" s="61" t="s">
        <v>1119</v>
      </c>
    </row>
    <row r="152" spans="35:40" x14ac:dyDescent="0.25">
      <c r="AI152" s="130">
        <f t="shared" si="39"/>
        <v>712090201</v>
      </c>
      <c r="AK152" s="61" t="s">
        <v>21</v>
      </c>
      <c r="AL152" t="s">
        <v>59</v>
      </c>
      <c r="AM152" s="131">
        <v>712090201</v>
      </c>
      <c r="AN152" s="61" t="s">
        <v>1119</v>
      </c>
    </row>
    <row r="153" spans="35:40" x14ac:dyDescent="0.25">
      <c r="AI153" s="130">
        <f t="shared" si="39"/>
        <v>712090301</v>
      </c>
      <c r="AK153" s="61" t="s">
        <v>21</v>
      </c>
      <c r="AL153" t="s">
        <v>879</v>
      </c>
      <c r="AM153" s="131">
        <v>712090301</v>
      </c>
      <c r="AN153" s="61" t="s">
        <v>1119</v>
      </c>
    </row>
    <row r="154" spans="35:40" x14ac:dyDescent="0.25">
      <c r="AI154" s="130">
        <f t="shared" si="39"/>
        <v>712090401</v>
      </c>
      <c r="AK154" s="61" t="s">
        <v>21</v>
      </c>
      <c r="AL154" t="s">
        <v>60</v>
      </c>
      <c r="AM154" s="131">
        <v>712090401</v>
      </c>
      <c r="AN154" s="61" t="s">
        <v>1119</v>
      </c>
    </row>
    <row r="155" spans="35:40" x14ac:dyDescent="0.25">
      <c r="AI155" s="130">
        <f t="shared" si="39"/>
        <v>1609010100</v>
      </c>
      <c r="AK155" s="61" t="s">
        <v>138</v>
      </c>
      <c r="AL155" t="s">
        <v>892</v>
      </c>
      <c r="AM155" s="130">
        <v>1609010100</v>
      </c>
      <c r="AN155" s="61" t="s">
        <v>1121</v>
      </c>
    </row>
    <row r="156" spans="35:40" x14ac:dyDescent="0.25">
      <c r="AI156" s="130">
        <f t="shared" si="39"/>
        <v>1609010101</v>
      </c>
      <c r="AK156" s="61" t="s">
        <v>138</v>
      </c>
      <c r="AL156" t="s">
        <v>1187</v>
      </c>
      <c r="AM156" s="130">
        <v>1609010101</v>
      </c>
      <c r="AN156" s="61" t="s">
        <v>1121</v>
      </c>
    </row>
    <row r="157" spans="35:40" x14ac:dyDescent="0.25">
      <c r="AI157" s="130">
        <f t="shared" si="39"/>
        <v>1609010102</v>
      </c>
      <c r="AK157" s="61" t="s">
        <v>138</v>
      </c>
      <c r="AL157" t="s">
        <v>162</v>
      </c>
      <c r="AM157" s="130">
        <v>1609010102</v>
      </c>
      <c r="AN157" s="61" t="s">
        <v>1121</v>
      </c>
    </row>
    <row r="158" spans="35:40" x14ac:dyDescent="0.25">
      <c r="AI158" s="130">
        <f t="shared" si="39"/>
        <v>1609010103</v>
      </c>
      <c r="AK158" s="61" t="s">
        <v>138</v>
      </c>
      <c r="AL158" t="s">
        <v>1196</v>
      </c>
      <c r="AM158" s="130">
        <v>1609010103</v>
      </c>
      <c r="AN158" s="61" t="s">
        <v>1121</v>
      </c>
    </row>
    <row r="159" spans="35:40" x14ac:dyDescent="0.25">
      <c r="AI159" s="130">
        <f t="shared" si="39"/>
        <v>1609020100</v>
      </c>
      <c r="AK159" s="61" t="s">
        <v>138</v>
      </c>
      <c r="AL159" t="s">
        <v>893</v>
      </c>
      <c r="AM159" s="130">
        <v>1609020100</v>
      </c>
      <c r="AN159" s="61" t="s">
        <v>1121</v>
      </c>
    </row>
    <row r="160" spans="35:40" x14ac:dyDescent="0.25">
      <c r="AI160" s="130">
        <f t="shared" si="39"/>
        <v>1609020101</v>
      </c>
      <c r="AK160" s="61" t="s">
        <v>138</v>
      </c>
      <c r="AL160" t="s">
        <v>1180</v>
      </c>
      <c r="AM160" s="130">
        <v>1609020101</v>
      </c>
      <c r="AN160" s="61" t="s">
        <v>1121</v>
      </c>
    </row>
    <row r="161" spans="35:40" x14ac:dyDescent="0.25">
      <c r="AI161" s="130">
        <f t="shared" si="39"/>
        <v>1609020102</v>
      </c>
      <c r="AK161" s="61" t="s">
        <v>138</v>
      </c>
      <c r="AL161" t="s">
        <v>1184</v>
      </c>
      <c r="AM161" s="130">
        <v>1609020102</v>
      </c>
      <c r="AN161" s="61" t="s">
        <v>1121</v>
      </c>
    </row>
    <row r="162" spans="35:40" x14ac:dyDescent="0.25">
      <c r="AI162" s="130">
        <f t="shared" si="39"/>
        <v>1609020103</v>
      </c>
      <c r="AK162" s="61" t="s">
        <v>138</v>
      </c>
      <c r="AL162" t="s">
        <v>1183</v>
      </c>
      <c r="AM162" s="130">
        <v>1609020103</v>
      </c>
      <c r="AN162" s="61" t="s">
        <v>1121</v>
      </c>
    </row>
    <row r="163" spans="35:40" x14ac:dyDescent="0.25">
      <c r="AI163" s="130">
        <f t="shared" si="39"/>
        <v>1609020104</v>
      </c>
      <c r="AK163" s="61" t="s">
        <v>138</v>
      </c>
      <c r="AL163" t="s">
        <v>1185</v>
      </c>
      <c r="AM163" s="130">
        <v>1609020104</v>
      </c>
      <c r="AN163" s="61" t="s">
        <v>1121</v>
      </c>
    </row>
    <row r="164" spans="35:40" x14ac:dyDescent="0.25">
      <c r="AI164" s="130">
        <f t="shared" si="39"/>
        <v>1609020105</v>
      </c>
      <c r="AK164" s="61" t="s">
        <v>138</v>
      </c>
      <c r="AL164" t="s">
        <v>1197</v>
      </c>
      <c r="AM164" s="130">
        <v>1609020105</v>
      </c>
      <c r="AN164" s="61" t="s">
        <v>1121</v>
      </c>
    </row>
    <row r="165" spans="35:40" x14ac:dyDescent="0.25">
      <c r="AI165" s="130">
        <f t="shared" si="39"/>
        <v>1609030100</v>
      </c>
      <c r="AK165" s="61" t="s">
        <v>138</v>
      </c>
      <c r="AL165" t="s">
        <v>894</v>
      </c>
      <c r="AM165" s="130">
        <v>1609030100</v>
      </c>
      <c r="AN165" s="61" t="s">
        <v>1121</v>
      </c>
    </row>
    <row r="166" spans="35:40" x14ac:dyDescent="0.25">
      <c r="AI166" s="130">
        <f t="shared" si="39"/>
        <v>1609030101</v>
      </c>
      <c r="AK166" s="61" t="s">
        <v>138</v>
      </c>
      <c r="AL166" t="s">
        <v>1189</v>
      </c>
      <c r="AM166" s="130">
        <v>1609030101</v>
      </c>
      <c r="AN166" s="61" t="s">
        <v>1121</v>
      </c>
    </row>
    <row r="167" spans="35:40" x14ac:dyDescent="0.25">
      <c r="AI167" s="130">
        <f t="shared" si="39"/>
        <v>1609030102</v>
      </c>
      <c r="AK167" s="61" t="s">
        <v>138</v>
      </c>
      <c r="AL167" t="s">
        <v>1191</v>
      </c>
      <c r="AM167" s="130">
        <v>1609030102</v>
      </c>
      <c r="AN167" s="61" t="s">
        <v>1121</v>
      </c>
    </row>
    <row r="168" spans="35:40" x14ac:dyDescent="0.25">
      <c r="AI168" s="130">
        <f t="shared" si="39"/>
        <v>1609030103</v>
      </c>
      <c r="AK168" s="61" t="s">
        <v>138</v>
      </c>
      <c r="AL168" t="s">
        <v>1190</v>
      </c>
      <c r="AM168" s="130">
        <v>1609030103</v>
      </c>
      <c r="AN168" s="61" t="s">
        <v>1121</v>
      </c>
    </row>
    <row r="169" spans="35:40" x14ac:dyDescent="0.25">
      <c r="AI169" s="130">
        <f t="shared" si="39"/>
        <v>1609030104</v>
      </c>
      <c r="AK169" s="61" t="s">
        <v>138</v>
      </c>
      <c r="AL169" t="s">
        <v>1192</v>
      </c>
      <c r="AM169" s="130">
        <v>1609030104</v>
      </c>
      <c r="AN169" s="61" t="s">
        <v>1121</v>
      </c>
    </row>
    <row r="170" spans="35:40" x14ac:dyDescent="0.25">
      <c r="AI170" s="130">
        <f t="shared" si="39"/>
        <v>1609030105</v>
      </c>
      <c r="AK170" s="61" t="s">
        <v>138</v>
      </c>
      <c r="AL170" t="s">
        <v>1188</v>
      </c>
      <c r="AM170" s="130">
        <v>1609030105</v>
      </c>
      <c r="AN170" s="61" t="s">
        <v>1121</v>
      </c>
    </row>
    <row r="171" spans="35:40" x14ac:dyDescent="0.25">
      <c r="AI171" s="130">
        <f t="shared" si="39"/>
        <v>1609030106</v>
      </c>
      <c r="AK171" s="61" t="s">
        <v>138</v>
      </c>
      <c r="AL171" t="s">
        <v>1193</v>
      </c>
      <c r="AM171" s="130">
        <v>1609030106</v>
      </c>
      <c r="AN171" s="61" t="s">
        <v>1121</v>
      </c>
    </row>
    <row r="172" spans="35:40" x14ac:dyDescent="0.25">
      <c r="AI172" s="130">
        <f t="shared" si="39"/>
        <v>1609040100</v>
      </c>
      <c r="AK172" s="61" t="s">
        <v>138</v>
      </c>
      <c r="AL172" t="s">
        <v>1182</v>
      </c>
      <c r="AM172" s="130">
        <v>1609040100</v>
      </c>
      <c r="AN172" s="61" t="s">
        <v>1121</v>
      </c>
    </row>
    <row r="173" spans="35:40" x14ac:dyDescent="0.25">
      <c r="AI173" s="130">
        <f t="shared" si="39"/>
        <v>1609040101</v>
      </c>
      <c r="AK173" s="61" t="s">
        <v>138</v>
      </c>
      <c r="AL173" t="s">
        <v>1179</v>
      </c>
      <c r="AM173" s="130">
        <v>1609040101</v>
      </c>
      <c r="AN173" s="61" t="s">
        <v>1121</v>
      </c>
    </row>
    <row r="174" spans="35:40" x14ac:dyDescent="0.25">
      <c r="AI174" s="130">
        <f t="shared" si="39"/>
        <v>1609040102</v>
      </c>
      <c r="AK174" s="61" t="s">
        <v>138</v>
      </c>
      <c r="AL174" t="s">
        <v>1181</v>
      </c>
      <c r="AM174" s="130">
        <v>1609040102</v>
      </c>
      <c r="AN174" s="61" t="s">
        <v>1121</v>
      </c>
    </row>
    <row r="175" spans="35:40" x14ac:dyDescent="0.25">
      <c r="AI175" s="130">
        <f t="shared" si="39"/>
        <v>1609040103</v>
      </c>
      <c r="AK175" s="61" t="s">
        <v>138</v>
      </c>
      <c r="AL175" t="s">
        <v>1198</v>
      </c>
      <c r="AM175" s="130">
        <v>1609040103</v>
      </c>
      <c r="AN175" s="61" t="s">
        <v>1121</v>
      </c>
    </row>
    <row r="176" spans="35:40" x14ac:dyDescent="0.25">
      <c r="AI176" s="130">
        <f t="shared" si="39"/>
        <v>1609040104</v>
      </c>
      <c r="AK176" s="61" t="s">
        <v>138</v>
      </c>
      <c r="AL176" t="s">
        <v>1195</v>
      </c>
      <c r="AM176" s="130">
        <v>1609040104</v>
      </c>
      <c r="AN176" s="61" t="s">
        <v>1121</v>
      </c>
    </row>
    <row r="177" spans="35:40" x14ac:dyDescent="0.25">
      <c r="AI177" s="130">
        <f t="shared" si="39"/>
        <v>1609050100</v>
      </c>
      <c r="AK177" s="61" t="s">
        <v>138</v>
      </c>
      <c r="AL177" t="s">
        <v>895</v>
      </c>
      <c r="AM177" s="130">
        <v>1609050100</v>
      </c>
      <c r="AN177" s="61" t="s">
        <v>1121</v>
      </c>
    </row>
    <row r="178" spans="35:40" x14ac:dyDescent="0.25">
      <c r="AI178" s="130">
        <f t="shared" si="39"/>
        <v>1609050101</v>
      </c>
      <c r="AK178" s="61" t="s">
        <v>138</v>
      </c>
      <c r="AL178" t="s">
        <v>988</v>
      </c>
      <c r="AM178" s="130">
        <v>1609050101</v>
      </c>
      <c r="AN178" s="61" t="s">
        <v>1121</v>
      </c>
    </row>
    <row r="179" spans="35:40" x14ac:dyDescent="0.25">
      <c r="AI179" s="130">
        <f t="shared" si="39"/>
        <v>1609050102</v>
      </c>
      <c r="AK179" s="61" t="s">
        <v>138</v>
      </c>
      <c r="AL179" t="s">
        <v>1186</v>
      </c>
      <c r="AM179" s="130">
        <v>1609050102</v>
      </c>
      <c r="AN179" s="61" t="s">
        <v>1121</v>
      </c>
    </row>
    <row r="180" spans="35:40" x14ac:dyDescent="0.25">
      <c r="AI180" s="130">
        <f t="shared" si="39"/>
        <v>1609050103</v>
      </c>
      <c r="AK180" s="61" t="s">
        <v>138</v>
      </c>
      <c r="AL180" t="s">
        <v>1194</v>
      </c>
      <c r="AM180" s="130">
        <v>1609050103</v>
      </c>
      <c r="AN180" s="61" t="s">
        <v>1121</v>
      </c>
    </row>
    <row r="181" spans="35:40" x14ac:dyDescent="0.25">
      <c r="AI181" s="130">
        <f t="shared" si="39"/>
        <v>1610010100</v>
      </c>
      <c r="AK181" s="61" t="s">
        <v>138</v>
      </c>
      <c r="AL181" t="s">
        <v>1144</v>
      </c>
      <c r="AM181" s="130">
        <v>1610010100</v>
      </c>
      <c r="AN181" s="61" t="s">
        <v>1123</v>
      </c>
    </row>
    <row r="182" spans="35:40" x14ac:dyDescent="0.25">
      <c r="AI182" s="130">
        <f t="shared" si="39"/>
        <v>1610010101</v>
      </c>
      <c r="AK182" s="61" t="s">
        <v>138</v>
      </c>
      <c r="AL182" t="s">
        <v>149</v>
      </c>
      <c r="AM182" s="130">
        <v>1610010101</v>
      </c>
      <c r="AN182" s="61" t="s">
        <v>1123</v>
      </c>
    </row>
    <row r="183" spans="35:40" x14ac:dyDescent="0.25">
      <c r="AI183" s="130">
        <f t="shared" si="39"/>
        <v>1610010102</v>
      </c>
      <c r="AK183" s="61" t="s">
        <v>138</v>
      </c>
      <c r="AL183" t="s">
        <v>1145</v>
      </c>
      <c r="AM183" s="130">
        <v>1610010102</v>
      </c>
      <c r="AN183" s="61" t="s">
        <v>1123</v>
      </c>
    </row>
    <row r="184" spans="35:40" x14ac:dyDescent="0.25">
      <c r="AI184" s="130">
        <f t="shared" si="39"/>
        <v>1610010103</v>
      </c>
      <c r="AK184" s="61" t="s">
        <v>138</v>
      </c>
      <c r="AL184" t="s">
        <v>1146</v>
      </c>
      <c r="AM184" s="130">
        <v>1610010103</v>
      </c>
      <c r="AN184" s="61" t="s">
        <v>1123</v>
      </c>
    </row>
    <row r="185" spans="35:40" x14ac:dyDescent="0.25">
      <c r="AI185" s="130">
        <f t="shared" si="39"/>
        <v>1610010104</v>
      </c>
      <c r="AK185" s="61" t="s">
        <v>138</v>
      </c>
      <c r="AL185" t="s">
        <v>1147</v>
      </c>
      <c r="AM185" s="130">
        <v>1610010104</v>
      </c>
      <c r="AN185" s="61" t="s">
        <v>1123</v>
      </c>
    </row>
    <row r="186" spans="35:40" x14ac:dyDescent="0.25">
      <c r="AI186" s="130">
        <f t="shared" si="39"/>
        <v>1610010105</v>
      </c>
      <c r="AK186" s="61" t="s">
        <v>138</v>
      </c>
      <c r="AL186" t="s">
        <v>330</v>
      </c>
      <c r="AM186" s="130">
        <v>1610010105</v>
      </c>
      <c r="AN186" s="61" t="s">
        <v>1123</v>
      </c>
    </row>
    <row r="187" spans="35:40" x14ac:dyDescent="0.25">
      <c r="AI187" s="130">
        <f t="shared" si="39"/>
        <v>1610010106</v>
      </c>
      <c r="AK187" s="61" t="s">
        <v>138</v>
      </c>
      <c r="AL187" t="s">
        <v>1148</v>
      </c>
      <c r="AM187" s="130">
        <v>1610010106</v>
      </c>
      <c r="AN187" s="61" t="s">
        <v>1123</v>
      </c>
    </row>
    <row r="188" spans="35:40" x14ac:dyDescent="0.25">
      <c r="AI188" s="130">
        <f t="shared" si="39"/>
        <v>1610020100</v>
      </c>
      <c r="AK188" s="61" t="s">
        <v>138</v>
      </c>
      <c r="AL188" t="s">
        <v>1149</v>
      </c>
      <c r="AM188" s="130">
        <v>1610020100</v>
      </c>
      <c r="AN188" s="61" t="s">
        <v>1123</v>
      </c>
    </row>
    <row r="189" spans="35:40" x14ac:dyDescent="0.25">
      <c r="AI189" s="130">
        <f t="shared" si="39"/>
        <v>1610020101</v>
      </c>
      <c r="AK189" s="61" t="s">
        <v>138</v>
      </c>
      <c r="AL189" t="s">
        <v>1150</v>
      </c>
      <c r="AM189" s="130">
        <v>1610020101</v>
      </c>
      <c r="AN189" s="61" t="s">
        <v>1123</v>
      </c>
    </row>
    <row r="190" spans="35:40" x14ac:dyDescent="0.25">
      <c r="AI190" s="130">
        <f t="shared" si="39"/>
        <v>1610020102</v>
      </c>
      <c r="AK190" s="61" t="s">
        <v>138</v>
      </c>
      <c r="AL190" t="s">
        <v>1116</v>
      </c>
      <c r="AM190" s="130">
        <v>1610020102</v>
      </c>
      <c r="AN190" s="61" t="s">
        <v>1123</v>
      </c>
    </row>
    <row r="191" spans="35:40" x14ac:dyDescent="0.25">
      <c r="AI191" s="130">
        <f t="shared" si="39"/>
        <v>1610020103</v>
      </c>
      <c r="AK191" s="61" t="s">
        <v>138</v>
      </c>
      <c r="AL191" t="s">
        <v>1117</v>
      </c>
      <c r="AM191" s="130">
        <v>1610020103</v>
      </c>
      <c r="AN191" s="61" t="s">
        <v>1123</v>
      </c>
    </row>
    <row r="192" spans="35:40" x14ac:dyDescent="0.25">
      <c r="AI192" s="130">
        <f t="shared" si="39"/>
        <v>1610020104</v>
      </c>
      <c r="AK192" s="61" t="s">
        <v>138</v>
      </c>
      <c r="AL192" t="s">
        <v>150</v>
      </c>
      <c r="AM192" s="130">
        <v>1610020104</v>
      </c>
      <c r="AN192" s="61" t="s">
        <v>1123</v>
      </c>
    </row>
    <row r="193" spans="35:40" x14ac:dyDescent="0.25">
      <c r="AI193" s="130">
        <f t="shared" si="39"/>
        <v>1610020105</v>
      </c>
      <c r="AK193" s="61" t="s">
        <v>138</v>
      </c>
      <c r="AL193" t="s">
        <v>1151</v>
      </c>
      <c r="AM193" s="130">
        <v>1610020105</v>
      </c>
      <c r="AN193" s="61" t="s">
        <v>1123</v>
      </c>
    </row>
    <row r="194" spans="35:40" x14ac:dyDescent="0.25">
      <c r="AI194" s="130">
        <f t="shared" si="39"/>
        <v>1610030100</v>
      </c>
      <c r="AK194" s="61" t="s">
        <v>138</v>
      </c>
      <c r="AL194" t="s">
        <v>891</v>
      </c>
      <c r="AM194" s="130">
        <v>1610030100</v>
      </c>
      <c r="AN194" s="61" t="s">
        <v>1123</v>
      </c>
    </row>
    <row r="195" spans="35:40" x14ac:dyDescent="0.25">
      <c r="AI195" s="130">
        <f t="shared" si="39"/>
        <v>1610030101</v>
      </c>
      <c r="AK195" s="61" t="s">
        <v>138</v>
      </c>
      <c r="AL195" t="s">
        <v>151</v>
      </c>
      <c r="AM195" s="130">
        <v>1610030101</v>
      </c>
      <c r="AN195" s="61" t="s">
        <v>1123</v>
      </c>
    </row>
    <row r="196" spans="35:40" x14ac:dyDescent="0.25">
      <c r="AI196" s="130">
        <f t="shared" si="39"/>
        <v>1610030102</v>
      </c>
      <c r="AK196" s="61" t="s">
        <v>138</v>
      </c>
      <c r="AL196" t="s">
        <v>152</v>
      </c>
      <c r="AM196" s="130">
        <v>1610030102</v>
      </c>
      <c r="AN196" s="61" t="s">
        <v>1123</v>
      </c>
    </row>
    <row r="197" spans="35:40" x14ac:dyDescent="0.25">
      <c r="AI197" s="130">
        <f t="shared" si="39"/>
        <v>1610030103</v>
      </c>
      <c r="AK197" s="61" t="s">
        <v>138</v>
      </c>
      <c r="AL197" t="s">
        <v>1152</v>
      </c>
      <c r="AM197" s="130">
        <v>1610030103</v>
      </c>
      <c r="AN197" s="61" t="s">
        <v>1123</v>
      </c>
    </row>
    <row r="198" spans="35:40" x14ac:dyDescent="0.25">
      <c r="AI198" s="130">
        <f t="shared" si="39"/>
        <v>1610030104</v>
      </c>
      <c r="AK198" s="61" t="s">
        <v>138</v>
      </c>
      <c r="AL198" t="s">
        <v>1153</v>
      </c>
      <c r="AM198" s="130">
        <v>1610030104</v>
      </c>
      <c r="AN198" s="61" t="s">
        <v>1123</v>
      </c>
    </row>
    <row r="199" spans="35:40" x14ac:dyDescent="0.25">
      <c r="AI199" s="130">
        <f t="shared" ref="AI199:AI262" si="40">$AM199</f>
        <v>1610030105</v>
      </c>
      <c r="AK199" s="61" t="s">
        <v>138</v>
      </c>
      <c r="AL199" t="s">
        <v>153</v>
      </c>
      <c r="AM199" s="130">
        <v>1610030105</v>
      </c>
      <c r="AN199" s="61" t="s">
        <v>1123</v>
      </c>
    </row>
    <row r="200" spans="35:40" x14ac:dyDescent="0.25">
      <c r="AI200" s="130">
        <f t="shared" si="40"/>
        <v>1610030106</v>
      </c>
      <c r="AK200" s="61" t="s">
        <v>138</v>
      </c>
      <c r="AL200" t="s">
        <v>154</v>
      </c>
      <c r="AM200" s="130">
        <v>1610030106</v>
      </c>
      <c r="AN200" s="61" t="s">
        <v>1123</v>
      </c>
    </row>
    <row r="201" spans="35:40" x14ac:dyDescent="0.25">
      <c r="AI201" s="130">
        <f t="shared" si="40"/>
        <v>1610030107</v>
      </c>
      <c r="AK201" s="61" t="s">
        <v>138</v>
      </c>
      <c r="AL201" t="s">
        <v>1154</v>
      </c>
      <c r="AM201" s="130">
        <v>1610030107</v>
      </c>
      <c r="AN201" s="61" t="s">
        <v>1123</v>
      </c>
    </row>
    <row r="202" spans="35:40" x14ac:dyDescent="0.25">
      <c r="AI202" s="130">
        <f t="shared" si="40"/>
        <v>1610040100</v>
      </c>
      <c r="AK202" s="61" t="s">
        <v>138</v>
      </c>
      <c r="AL202" t="s">
        <v>1155</v>
      </c>
      <c r="AM202" s="130">
        <v>1610040100</v>
      </c>
      <c r="AN202" s="61" t="s">
        <v>1123</v>
      </c>
    </row>
    <row r="203" spans="35:40" x14ac:dyDescent="0.25">
      <c r="AI203" s="130">
        <f t="shared" si="40"/>
        <v>1610040101</v>
      </c>
      <c r="AK203" s="61" t="s">
        <v>138</v>
      </c>
      <c r="AL203" t="s">
        <v>155</v>
      </c>
      <c r="AM203" s="130">
        <v>1610040101</v>
      </c>
      <c r="AN203" s="61" t="s">
        <v>1123</v>
      </c>
    </row>
    <row r="204" spans="35:40" x14ac:dyDescent="0.25">
      <c r="AI204" s="130">
        <f t="shared" si="40"/>
        <v>1610040102</v>
      </c>
      <c r="AK204" s="61" t="s">
        <v>138</v>
      </c>
      <c r="AL204" t="s">
        <v>156</v>
      </c>
      <c r="AM204" s="130">
        <v>1610040102</v>
      </c>
      <c r="AN204" s="61" t="s">
        <v>1123</v>
      </c>
    </row>
    <row r="205" spans="35:40" x14ac:dyDescent="0.25">
      <c r="AI205" s="130">
        <f t="shared" si="40"/>
        <v>1610040103</v>
      </c>
      <c r="AK205" s="61" t="s">
        <v>138</v>
      </c>
      <c r="AL205" t="s">
        <v>331</v>
      </c>
      <c r="AM205" s="130">
        <v>1610040103</v>
      </c>
      <c r="AN205" s="61" t="s">
        <v>1123</v>
      </c>
    </row>
    <row r="206" spans="35:40" x14ac:dyDescent="0.25">
      <c r="AI206" s="130">
        <f t="shared" si="40"/>
        <v>1610040104</v>
      </c>
      <c r="AK206" s="61" t="s">
        <v>138</v>
      </c>
      <c r="AL206" t="s">
        <v>1156</v>
      </c>
      <c r="AM206" s="130">
        <v>1610040104</v>
      </c>
      <c r="AN206" s="61" t="s">
        <v>1123</v>
      </c>
    </row>
    <row r="207" spans="35:40" x14ac:dyDescent="0.25">
      <c r="AI207" s="130">
        <f t="shared" si="40"/>
        <v>1610040105</v>
      </c>
      <c r="AK207" s="61" t="s">
        <v>138</v>
      </c>
      <c r="AL207" t="s">
        <v>157</v>
      </c>
      <c r="AM207" s="130">
        <v>1610040105</v>
      </c>
      <c r="AN207" s="61" t="s">
        <v>1123</v>
      </c>
    </row>
    <row r="208" spans="35:40" x14ac:dyDescent="0.25">
      <c r="AI208" s="130">
        <f t="shared" si="40"/>
        <v>1610040106</v>
      </c>
      <c r="AK208" s="61" t="s">
        <v>138</v>
      </c>
      <c r="AL208" t="s">
        <v>1157</v>
      </c>
      <c r="AM208" s="130">
        <v>1610040106</v>
      </c>
      <c r="AN208" s="61" t="s">
        <v>1123</v>
      </c>
    </row>
    <row r="209" spans="35:40" x14ac:dyDescent="0.25">
      <c r="AI209" s="130">
        <f t="shared" si="40"/>
        <v>1610050100</v>
      </c>
      <c r="AK209" s="61" t="s">
        <v>138</v>
      </c>
      <c r="AL209" t="s">
        <v>1158</v>
      </c>
      <c r="AM209" s="130">
        <v>1610050100</v>
      </c>
      <c r="AN209" s="61" t="s">
        <v>1123</v>
      </c>
    </row>
    <row r="210" spans="35:40" x14ac:dyDescent="0.25">
      <c r="AI210" s="130">
        <f t="shared" si="40"/>
        <v>1610050101</v>
      </c>
      <c r="AK210" s="61" t="s">
        <v>138</v>
      </c>
      <c r="AL210" t="s">
        <v>158</v>
      </c>
      <c r="AM210" s="130">
        <v>1610050101</v>
      </c>
      <c r="AN210" s="61" t="s">
        <v>1123</v>
      </c>
    </row>
    <row r="211" spans="35:40" x14ac:dyDescent="0.25">
      <c r="AI211" s="130">
        <f t="shared" si="40"/>
        <v>1610050102</v>
      </c>
      <c r="AK211" s="61" t="s">
        <v>138</v>
      </c>
      <c r="AL211" t="s">
        <v>159</v>
      </c>
      <c r="AM211" s="130">
        <v>1610050102</v>
      </c>
      <c r="AN211" s="61" t="s">
        <v>1123</v>
      </c>
    </row>
    <row r="212" spans="35:40" x14ac:dyDescent="0.25">
      <c r="AI212" s="130">
        <f t="shared" si="40"/>
        <v>1610050103</v>
      </c>
      <c r="AK212" s="61" t="s">
        <v>138</v>
      </c>
      <c r="AL212" t="s">
        <v>160</v>
      </c>
      <c r="AM212" s="130">
        <v>1610050103</v>
      </c>
      <c r="AN212" s="61" t="s">
        <v>1123</v>
      </c>
    </row>
    <row r="213" spans="35:40" x14ac:dyDescent="0.25">
      <c r="AI213" s="130">
        <f t="shared" si="40"/>
        <v>1610050104</v>
      </c>
      <c r="AK213" s="61" t="s">
        <v>138</v>
      </c>
      <c r="AL213" t="s">
        <v>161</v>
      </c>
      <c r="AM213" s="130">
        <v>1610050104</v>
      </c>
      <c r="AN213" s="61" t="s">
        <v>1123</v>
      </c>
    </row>
    <row r="214" spans="35:40" x14ac:dyDescent="0.25">
      <c r="AI214" s="130">
        <f t="shared" si="40"/>
        <v>1610050105</v>
      </c>
      <c r="AK214" s="61" t="s">
        <v>138</v>
      </c>
      <c r="AL214" t="s">
        <v>1159</v>
      </c>
      <c r="AM214" s="130">
        <v>1610050105</v>
      </c>
      <c r="AN214" s="61" t="s">
        <v>1123</v>
      </c>
    </row>
    <row r="215" spans="35:40" x14ac:dyDescent="0.25">
      <c r="AI215" s="130">
        <f t="shared" si="40"/>
        <v>1611010100</v>
      </c>
      <c r="AK215" s="61" t="s">
        <v>138</v>
      </c>
      <c r="AL215" t="s">
        <v>888</v>
      </c>
      <c r="AM215" s="130">
        <v>1611010100</v>
      </c>
      <c r="AN215" s="61" t="s">
        <v>1126</v>
      </c>
    </row>
    <row r="216" spans="35:40" x14ac:dyDescent="0.25">
      <c r="AI216" s="130">
        <f t="shared" si="40"/>
        <v>1611010101</v>
      </c>
      <c r="AK216" s="61" t="s">
        <v>138</v>
      </c>
      <c r="AL216" t="s">
        <v>139</v>
      </c>
      <c r="AM216" s="130">
        <v>1611010101</v>
      </c>
      <c r="AN216" s="61" t="s">
        <v>1126</v>
      </c>
    </row>
    <row r="217" spans="35:40" x14ac:dyDescent="0.25">
      <c r="AI217" s="130">
        <f t="shared" si="40"/>
        <v>1611010102</v>
      </c>
      <c r="AK217" s="61" t="s">
        <v>138</v>
      </c>
      <c r="AL217" t="s">
        <v>140</v>
      </c>
      <c r="AM217" s="130">
        <v>1611010102</v>
      </c>
      <c r="AN217" s="61" t="s">
        <v>1126</v>
      </c>
    </row>
    <row r="218" spans="35:40" x14ac:dyDescent="0.25">
      <c r="AI218" s="130">
        <f t="shared" si="40"/>
        <v>1611010103</v>
      </c>
      <c r="AK218" s="61" t="s">
        <v>138</v>
      </c>
      <c r="AL218" t="s">
        <v>141</v>
      </c>
      <c r="AM218" s="130">
        <v>1611010103</v>
      </c>
      <c r="AN218" s="61" t="s">
        <v>1126</v>
      </c>
    </row>
    <row r="219" spans="35:40" x14ac:dyDescent="0.25">
      <c r="AI219" s="130">
        <f t="shared" si="40"/>
        <v>1611010104</v>
      </c>
      <c r="AK219" s="61" t="s">
        <v>138</v>
      </c>
      <c r="AL219" t="s">
        <v>1199</v>
      </c>
      <c r="AM219" s="130">
        <v>1611010104</v>
      </c>
      <c r="AN219" s="61" t="s">
        <v>1126</v>
      </c>
    </row>
    <row r="220" spans="35:40" x14ac:dyDescent="0.25">
      <c r="AI220" s="130">
        <f t="shared" si="40"/>
        <v>1611020100</v>
      </c>
      <c r="AK220" s="61" t="s">
        <v>138</v>
      </c>
      <c r="AL220" t="s">
        <v>1200</v>
      </c>
      <c r="AM220" s="130">
        <v>1611020100</v>
      </c>
      <c r="AN220" s="61" t="s">
        <v>1126</v>
      </c>
    </row>
    <row r="221" spans="35:40" x14ac:dyDescent="0.25">
      <c r="AI221" s="130">
        <f t="shared" si="40"/>
        <v>1611020101</v>
      </c>
      <c r="AK221" s="61" t="s">
        <v>138</v>
      </c>
      <c r="AL221" t="s">
        <v>1201</v>
      </c>
      <c r="AM221" s="130">
        <v>1611020101</v>
      </c>
      <c r="AN221" s="61" t="s">
        <v>1126</v>
      </c>
    </row>
    <row r="222" spans="35:40" x14ac:dyDescent="0.25">
      <c r="AI222" s="130">
        <f t="shared" si="40"/>
        <v>1611020102</v>
      </c>
      <c r="AK222" s="61" t="s">
        <v>138</v>
      </c>
      <c r="AL222" t="s">
        <v>1202</v>
      </c>
      <c r="AM222" s="130">
        <v>1611020102</v>
      </c>
      <c r="AN222" s="61" t="s">
        <v>1126</v>
      </c>
    </row>
    <row r="223" spans="35:40" x14ac:dyDescent="0.25">
      <c r="AI223" s="130">
        <f t="shared" si="40"/>
        <v>1611020103</v>
      </c>
      <c r="AK223" s="61" t="s">
        <v>138</v>
      </c>
      <c r="AL223" t="s">
        <v>1203</v>
      </c>
      <c r="AM223" s="130">
        <v>1611020103</v>
      </c>
      <c r="AN223" s="61" t="s">
        <v>1126</v>
      </c>
    </row>
    <row r="224" spans="35:40" x14ac:dyDescent="0.25">
      <c r="AI224" s="130">
        <f t="shared" si="40"/>
        <v>1611020104</v>
      </c>
      <c r="AK224" s="61" t="s">
        <v>138</v>
      </c>
      <c r="AL224" t="s">
        <v>1204</v>
      </c>
      <c r="AM224" s="130">
        <v>1611020104</v>
      </c>
      <c r="AN224" s="61" t="s">
        <v>1126</v>
      </c>
    </row>
    <row r="225" spans="35:40" x14ac:dyDescent="0.25">
      <c r="AI225" s="130">
        <f t="shared" si="40"/>
        <v>1611030100</v>
      </c>
      <c r="AK225" s="61" t="s">
        <v>138</v>
      </c>
      <c r="AL225" t="s">
        <v>1205</v>
      </c>
      <c r="AM225" s="130">
        <v>1611030100</v>
      </c>
      <c r="AN225" s="61" t="s">
        <v>1126</v>
      </c>
    </row>
    <row r="226" spans="35:40" x14ac:dyDescent="0.25">
      <c r="AI226" s="130">
        <f t="shared" si="40"/>
        <v>1611030101</v>
      </c>
      <c r="AK226" s="61" t="s">
        <v>138</v>
      </c>
      <c r="AL226" t="s">
        <v>1206</v>
      </c>
      <c r="AM226" s="130">
        <v>1611030101</v>
      </c>
      <c r="AN226" s="61" t="s">
        <v>1126</v>
      </c>
    </row>
    <row r="227" spans="35:40" x14ac:dyDescent="0.25">
      <c r="AI227" s="130">
        <f t="shared" si="40"/>
        <v>1611030102</v>
      </c>
      <c r="AK227" s="61" t="s">
        <v>138</v>
      </c>
      <c r="AL227" t="s">
        <v>1207</v>
      </c>
      <c r="AM227" s="130">
        <v>1611030102</v>
      </c>
      <c r="AN227" s="61" t="s">
        <v>1126</v>
      </c>
    </row>
    <row r="228" spans="35:40" x14ac:dyDescent="0.25">
      <c r="AI228" s="130">
        <f t="shared" si="40"/>
        <v>1611030103</v>
      </c>
      <c r="AK228" s="61" t="s">
        <v>138</v>
      </c>
      <c r="AL228" t="s">
        <v>142</v>
      </c>
      <c r="AM228" s="130">
        <v>1611030103</v>
      </c>
      <c r="AN228" s="61" t="s">
        <v>1126</v>
      </c>
    </row>
    <row r="229" spans="35:40" x14ac:dyDescent="0.25">
      <c r="AI229" s="130">
        <f t="shared" si="40"/>
        <v>1611030104</v>
      </c>
      <c r="AK229" s="61" t="s">
        <v>138</v>
      </c>
      <c r="AL229" t="s">
        <v>1208</v>
      </c>
      <c r="AM229" s="130">
        <v>1611030104</v>
      </c>
      <c r="AN229" s="61" t="s">
        <v>1126</v>
      </c>
    </row>
    <row r="230" spans="35:40" x14ac:dyDescent="0.25">
      <c r="AI230" s="130">
        <f t="shared" si="40"/>
        <v>1611030105</v>
      </c>
      <c r="AK230" s="61" t="s">
        <v>138</v>
      </c>
      <c r="AL230" t="s">
        <v>927</v>
      </c>
      <c r="AM230" s="130">
        <v>1611030105</v>
      </c>
      <c r="AN230" s="61" t="s">
        <v>1126</v>
      </c>
    </row>
    <row r="231" spans="35:40" x14ac:dyDescent="0.25">
      <c r="AI231" s="130">
        <f t="shared" si="40"/>
        <v>1611030106</v>
      </c>
      <c r="AK231" s="61" t="s">
        <v>138</v>
      </c>
      <c r="AL231" t="s">
        <v>143</v>
      </c>
      <c r="AM231" s="130">
        <v>1611030106</v>
      </c>
      <c r="AN231" s="61" t="s">
        <v>1126</v>
      </c>
    </row>
    <row r="232" spans="35:40" x14ac:dyDescent="0.25">
      <c r="AI232" s="130">
        <f t="shared" si="40"/>
        <v>1611030107</v>
      </c>
      <c r="AK232" s="61" t="s">
        <v>138</v>
      </c>
      <c r="AL232" t="s">
        <v>144</v>
      </c>
      <c r="AM232" s="130">
        <v>1611030107</v>
      </c>
      <c r="AN232" s="61" t="s">
        <v>1126</v>
      </c>
    </row>
    <row r="233" spans="35:40" x14ac:dyDescent="0.25">
      <c r="AI233" s="130">
        <f t="shared" si="40"/>
        <v>1611030108</v>
      </c>
      <c r="AK233" s="61" t="s">
        <v>138</v>
      </c>
      <c r="AL233" t="s">
        <v>1209</v>
      </c>
      <c r="AM233" s="130">
        <v>1611030108</v>
      </c>
      <c r="AN233" s="61" t="s">
        <v>1126</v>
      </c>
    </row>
    <row r="234" spans="35:40" x14ac:dyDescent="0.25">
      <c r="AI234" s="130">
        <f t="shared" si="40"/>
        <v>1611040100</v>
      </c>
      <c r="AK234" s="61" t="s">
        <v>138</v>
      </c>
      <c r="AL234" t="s">
        <v>889</v>
      </c>
      <c r="AM234" s="130">
        <v>1611040100</v>
      </c>
      <c r="AN234" s="61" t="s">
        <v>1126</v>
      </c>
    </row>
    <row r="235" spans="35:40" x14ac:dyDescent="0.25">
      <c r="AI235" s="130">
        <f t="shared" si="40"/>
        <v>1611040101</v>
      </c>
      <c r="AK235" s="61" t="s">
        <v>138</v>
      </c>
      <c r="AL235" t="s">
        <v>145</v>
      </c>
      <c r="AM235" s="130">
        <v>1611040101</v>
      </c>
      <c r="AN235" s="61" t="s">
        <v>1126</v>
      </c>
    </row>
    <row r="236" spans="35:40" x14ac:dyDescent="0.25">
      <c r="AI236" s="130">
        <f t="shared" si="40"/>
        <v>1611040102</v>
      </c>
      <c r="AK236" s="61" t="s">
        <v>138</v>
      </c>
      <c r="AL236" t="s">
        <v>146</v>
      </c>
      <c r="AM236" s="130">
        <v>1611040102</v>
      </c>
      <c r="AN236" s="61" t="s">
        <v>1126</v>
      </c>
    </row>
    <row r="237" spans="35:40" x14ac:dyDescent="0.25">
      <c r="AI237" s="130">
        <f t="shared" si="40"/>
        <v>1611040103</v>
      </c>
      <c r="AK237" s="61" t="s">
        <v>138</v>
      </c>
      <c r="AL237" t="s">
        <v>1210</v>
      </c>
      <c r="AM237" s="130">
        <v>1611040103</v>
      </c>
      <c r="AN237" s="61" t="s">
        <v>1126</v>
      </c>
    </row>
    <row r="238" spans="35:40" x14ac:dyDescent="0.25">
      <c r="AI238" s="130">
        <f t="shared" si="40"/>
        <v>1611050100</v>
      </c>
      <c r="AK238" s="61" t="s">
        <v>138</v>
      </c>
      <c r="AL238" t="s">
        <v>890</v>
      </c>
      <c r="AM238" s="130">
        <v>1611050100</v>
      </c>
      <c r="AN238" s="61" t="s">
        <v>1126</v>
      </c>
    </row>
    <row r="239" spans="35:40" x14ac:dyDescent="0.25">
      <c r="AI239" s="130">
        <f t="shared" si="40"/>
        <v>1611050101</v>
      </c>
      <c r="AK239" s="61" t="s">
        <v>138</v>
      </c>
      <c r="AL239" t="s">
        <v>147</v>
      </c>
      <c r="AM239" s="130">
        <v>1611050101</v>
      </c>
      <c r="AN239" s="61" t="s">
        <v>1126</v>
      </c>
    </row>
    <row r="240" spans="35:40" x14ac:dyDescent="0.25">
      <c r="AI240" s="130">
        <f t="shared" si="40"/>
        <v>1611050102</v>
      </c>
      <c r="AK240" s="61" t="s">
        <v>138</v>
      </c>
      <c r="AL240" t="s">
        <v>148</v>
      </c>
      <c r="AM240" s="130">
        <v>1611050102</v>
      </c>
      <c r="AN240" s="61" t="s">
        <v>1126</v>
      </c>
    </row>
    <row r="241" spans="35:40" x14ac:dyDescent="0.25">
      <c r="AI241" s="130">
        <f t="shared" si="40"/>
        <v>1612010100</v>
      </c>
      <c r="AK241" s="61" t="s">
        <v>138</v>
      </c>
      <c r="AL241" t="s">
        <v>886</v>
      </c>
      <c r="AM241" s="130">
        <v>1612010100</v>
      </c>
      <c r="AN241" s="61" t="s">
        <v>1119</v>
      </c>
    </row>
    <row r="242" spans="35:40" x14ac:dyDescent="0.25">
      <c r="AI242" s="130">
        <f t="shared" si="40"/>
        <v>1612010101</v>
      </c>
      <c r="AK242" s="61" t="s">
        <v>138</v>
      </c>
      <c r="AL242" t="s">
        <v>1161</v>
      </c>
      <c r="AM242" s="130">
        <v>1612010101</v>
      </c>
      <c r="AN242" s="61" t="s">
        <v>1119</v>
      </c>
    </row>
    <row r="243" spans="35:40" x14ac:dyDescent="0.25">
      <c r="AI243" s="130">
        <f t="shared" si="40"/>
        <v>1612010102</v>
      </c>
      <c r="AK243" s="61" t="s">
        <v>138</v>
      </c>
      <c r="AL243" t="s">
        <v>1165</v>
      </c>
      <c r="AM243" s="130">
        <v>1612010102</v>
      </c>
      <c r="AN243" s="61" t="s">
        <v>1119</v>
      </c>
    </row>
    <row r="244" spans="35:40" x14ac:dyDescent="0.25">
      <c r="AI244" s="130">
        <f t="shared" si="40"/>
        <v>1612010103</v>
      </c>
      <c r="AK244" s="61" t="s">
        <v>138</v>
      </c>
      <c r="AL244" t="s">
        <v>1166</v>
      </c>
      <c r="AM244" s="130">
        <v>1612010103</v>
      </c>
      <c r="AN244" s="61" t="s">
        <v>1119</v>
      </c>
    </row>
    <row r="245" spans="35:40" x14ac:dyDescent="0.25">
      <c r="AI245" s="130">
        <f t="shared" si="40"/>
        <v>1612010104</v>
      </c>
      <c r="AK245" s="61" t="s">
        <v>138</v>
      </c>
      <c r="AL245" t="s">
        <v>1174</v>
      </c>
      <c r="AM245" s="130">
        <v>1612010104</v>
      </c>
      <c r="AN245" s="61" t="s">
        <v>1119</v>
      </c>
    </row>
    <row r="246" spans="35:40" x14ac:dyDescent="0.25">
      <c r="AI246" s="130">
        <f t="shared" si="40"/>
        <v>1612010105</v>
      </c>
      <c r="AK246" s="61" t="s">
        <v>138</v>
      </c>
      <c r="AL246" t="s">
        <v>1170</v>
      </c>
      <c r="AM246" s="130">
        <v>1612010105</v>
      </c>
      <c r="AN246" s="61" t="s">
        <v>1119</v>
      </c>
    </row>
    <row r="247" spans="35:40" x14ac:dyDescent="0.25">
      <c r="AI247" s="130">
        <f t="shared" si="40"/>
        <v>1612020100</v>
      </c>
      <c r="AK247" s="61" t="s">
        <v>138</v>
      </c>
      <c r="AL247" t="s">
        <v>1160</v>
      </c>
      <c r="AM247" s="130">
        <v>1612020100</v>
      </c>
      <c r="AN247" s="61" t="s">
        <v>1119</v>
      </c>
    </row>
    <row r="248" spans="35:40" x14ac:dyDescent="0.25">
      <c r="AI248" s="130">
        <f t="shared" si="40"/>
        <v>1612020101</v>
      </c>
      <c r="AK248" s="61" t="s">
        <v>138</v>
      </c>
      <c r="AL248" t="s">
        <v>1178</v>
      </c>
      <c r="AM248" s="130">
        <v>1612020101</v>
      </c>
      <c r="AN248" s="61" t="s">
        <v>1119</v>
      </c>
    </row>
    <row r="249" spans="35:40" x14ac:dyDescent="0.25">
      <c r="AI249" s="130">
        <f t="shared" si="40"/>
        <v>1612020102</v>
      </c>
      <c r="AK249" s="61" t="s">
        <v>138</v>
      </c>
      <c r="AL249" t="s">
        <v>1173</v>
      </c>
      <c r="AM249" s="130">
        <v>1612020102</v>
      </c>
      <c r="AN249" s="61" t="s">
        <v>1119</v>
      </c>
    </row>
    <row r="250" spans="35:40" x14ac:dyDescent="0.25">
      <c r="AI250" s="130">
        <f t="shared" si="40"/>
        <v>1612020103</v>
      </c>
      <c r="AK250" s="61" t="s">
        <v>138</v>
      </c>
      <c r="AL250" t="s">
        <v>1172</v>
      </c>
      <c r="AM250" s="130">
        <v>1612020103</v>
      </c>
      <c r="AN250" s="61" t="s">
        <v>1119</v>
      </c>
    </row>
    <row r="251" spans="35:40" x14ac:dyDescent="0.25">
      <c r="AI251" s="130">
        <f t="shared" si="40"/>
        <v>1612030100</v>
      </c>
      <c r="AK251" s="61" t="s">
        <v>138</v>
      </c>
      <c r="AL251" t="s">
        <v>1164</v>
      </c>
      <c r="AM251" s="130">
        <v>1612030100</v>
      </c>
      <c r="AN251" s="61" t="s">
        <v>1119</v>
      </c>
    </row>
    <row r="252" spans="35:40" x14ac:dyDescent="0.25">
      <c r="AI252" s="130">
        <f t="shared" si="40"/>
        <v>1612030101</v>
      </c>
      <c r="AK252" s="61" t="s">
        <v>138</v>
      </c>
      <c r="AL252" t="s">
        <v>1177</v>
      </c>
      <c r="AM252" s="130">
        <v>1612030101</v>
      </c>
      <c r="AN252" s="61" t="s">
        <v>1119</v>
      </c>
    </row>
    <row r="253" spans="35:40" x14ac:dyDescent="0.25">
      <c r="AI253" s="130">
        <f t="shared" si="40"/>
        <v>1612030102</v>
      </c>
      <c r="AK253" s="61" t="s">
        <v>138</v>
      </c>
      <c r="AL253" t="s">
        <v>1176</v>
      </c>
      <c r="AM253" s="130">
        <v>1612030102</v>
      </c>
      <c r="AN253" s="61" t="s">
        <v>1119</v>
      </c>
    </row>
    <row r="254" spans="35:40" x14ac:dyDescent="0.25">
      <c r="AI254" s="130">
        <f t="shared" si="40"/>
        <v>1612030103</v>
      </c>
      <c r="AK254" s="61" t="s">
        <v>138</v>
      </c>
      <c r="AL254" t="s">
        <v>1168</v>
      </c>
      <c r="AM254" s="130">
        <v>1612030103</v>
      </c>
      <c r="AN254" s="61" t="s">
        <v>1119</v>
      </c>
    </row>
    <row r="255" spans="35:40" x14ac:dyDescent="0.25">
      <c r="AI255" s="130">
        <f t="shared" si="40"/>
        <v>1612030104</v>
      </c>
      <c r="AK255" s="61" t="s">
        <v>138</v>
      </c>
      <c r="AL255" t="s">
        <v>1171</v>
      </c>
      <c r="AM255" s="130">
        <v>1612030104</v>
      </c>
      <c r="AN255" s="61" t="s">
        <v>1119</v>
      </c>
    </row>
    <row r="256" spans="35:40" x14ac:dyDescent="0.25">
      <c r="AI256" s="130">
        <f t="shared" si="40"/>
        <v>1612040100</v>
      </c>
      <c r="AK256" s="61" t="s">
        <v>138</v>
      </c>
      <c r="AL256" t="s">
        <v>887</v>
      </c>
      <c r="AM256" s="130">
        <v>1612040100</v>
      </c>
      <c r="AN256" s="61" t="s">
        <v>1119</v>
      </c>
    </row>
    <row r="257" spans="35:40" x14ac:dyDescent="0.25">
      <c r="AI257" s="130">
        <f t="shared" si="40"/>
        <v>1612040101</v>
      </c>
      <c r="AK257" s="61" t="s">
        <v>138</v>
      </c>
      <c r="AL257" t="s">
        <v>1162</v>
      </c>
      <c r="AM257" s="130">
        <v>1612040101</v>
      </c>
      <c r="AN257" s="61" t="s">
        <v>1119</v>
      </c>
    </row>
    <row r="258" spans="35:40" x14ac:dyDescent="0.25">
      <c r="AI258" s="130">
        <f t="shared" si="40"/>
        <v>1612040102</v>
      </c>
      <c r="AK258" s="61" t="s">
        <v>138</v>
      </c>
      <c r="AL258" t="s">
        <v>134</v>
      </c>
      <c r="AM258" s="130">
        <v>1612040102</v>
      </c>
      <c r="AN258" s="61" t="s">
        <v>1119</v>
      </c>
    </row>
    <row r="259" spans="35:40" x14ac:dyDescent="0.25">
      <c r="AI259" s="130">
        <f t="shared" si="40"/>
        <v>1612040103</v>
      </c>
      <c r="AK259" s="61" t="s">
        <v>138</v>
      </c>
      <c r="AL259" t="s">
        <v>1175</v>
      </c>
      <c r="AM259" s="130">
        <v>1612040103</v>
      </c>
      <c r="AN259" s="61" t="s">
        <v>1119</v>
      </c>
    </row>
    <row r="260" spans="35:40" x14ac:dyDescent="0.25">
      <c r="AI260" s="130">
        <f t="shared" si="40"/>
        <v>1612040104</v>
      </c>
      <c r="AK260" s="61" t="s">
        <v>138</v>
      </c>
      <c r="AL260" t="s">
        <v>1169</v>
      </c>
      <c r="AM260" s="130">
        <v>1612040104</v>
      </c>
      <c r="AN260" s="61" t="s">
        <v>1119</v>
      </c>
    </row>
    <row r="261" spans="35:40" x14ac:dyDescent="0.25">
      <c r="AI261" s="130">
        <f t="shared" si="40"/>
        <v>1612050100</v>
      </c>
      <c r="AK261" s="61" t="s">
        <v>138</v>
      </c>
      <c r="AL261" t="s">
        <v>1163</v>
      </c>
      <c r="AM261" s="130">
        <v>1612050100</v>
      </c>
      <c r="AN261" s="61" t="s">
        <v>1119</v>
      </c>
    </row>
    <row r="262" spans="35:40" x14ac:dyDescent="0.25">
      <c r="AI262" s="130">
        <f t="shared" si="40"/>
        <v>1612050101</v>
      </c>
      <c r="AK262" s="61" t="s">
        <v>138</v>
      </c>
      <c r="AL262" t="s">
        <v>135</v>
      </c>
      <c r="AM262" s="130">
        <v>1612050101</v>
      </c>
      <c r="AN262" s="61" t="s">
        <v>1119</v>
      </c>
    </row>
    <row r="263" spans="35:40" x14ac:dyDescent="0.25">
      <c r="AI263" s="130">
        <f t="shared" ref="AI263:AI326" si="41">$AM263</f>
        <v>1612050102</v>
      </c>
      <c r="AK263" s="61" t="s">
        <v>138</v>
      </c>
      <c r="AL263" t="s">
        <v>136</v>
      </c>
      <c r="AM263" s="130">
        <v>1612050102</v>
      </c>
      <c r="AN263" s="61" t="s">
        <v>1119</v>
      </c>
    </row>
    <row r="264" spans="35:40" x14ac:dyDescent="0.25">
      <c r="AI264" s="130">
        <f t="shared" si="41"/>
        <v>1612050103</v>
      </c>
      <c r="AK264" s="61" t="s">
        <v>138</v>
      </c>
      <c r="AL264" t="s">
        <v>1167</v>
      </c>
      <c r="AM264" s="130">
        <v>1612050103</v>
      </c>
      <c r="AN264" s="61" t="s">
        <v>1119</v>
      </c>
    </row>
    <row r="265" spans="35:40" x14ac:dyDescent="0.25">
      <c r="AI265" s="130">
        <f t="shared" si="41"/>
        <v>1612050104</v>
      </c>
      <c r="AK265" s="61" t="s">
        <v>138</v>
      </c>
      <c r="AL265" t="s">
        <v>137</v>
      </c>
      <c r="AM265" s="130">
        <v>1612050104</v>
      </c>
      <c r="AN265" s="61" t="s">
        <v>1119</v>
      </c>
    </row>
    <row r="266" spans="35:40" x14ac:dyDescent="0.25">
      <c r="AI266" s="130">
        <f t="shared" si="41"/>
        <v>913010102</v>
      </c>
      <c r="AK266" s="61" t="s">
        <v>933</v>
      </c>
      <c r="AL266" t="s">
        <v>667</v>
      </c>
      <c r="AM266" s="130">
        <v>913010102</v>
      </c>
      <c r="AN266" s="61" t="s">
        <v>40</v>
      </c>
    </row>
    <row r="267" spans="35:40" x14ac:dyDescent="0.25">
      <c r="AI267" s="130">
        <f t="shared" si="41"/>
        <v>913010103</v>
      </c>
      <c r="AK267" s="61" t="s">
        <v>933</v>
      </c>
      <c r="AL267" t="s">
        <v>668</v>
      </c>
      <c r="AM267" s="130">
        <v>913010103</v>
      </c>
      <c r="AN267" s="61" t="s">
        <v>40</v>
      </c>
    </row>
    <row r="268" spans="35:40" x14ac:dyDescent="0.25">
      <c r="AI268" s="130">
        <f t="shared" si="41"/>
        <v>913010104</v>
      </c>
      <c r="AK268" s="61" t="s">
        <v>933</v>
      </c>
      <c r="AL268" t="s">
        <v>669</v>
      </c>
      <c r="AM268" s="130">
        <v>913010104</v>
      </c>
      <c r="AN268" s="61" t="s">
        <v>40</v>
      </c>
    </row>
    <row r="269" spans="35:40" x14ac:dyDescent="0.25">
      <c r="AI269" s="130">
        <f t="shared" si="41"/>
        <v>913010106</v>
      </c>
      <c r="AK269" s="61" t="s">
        <v>933</v>
      </c>
      <c r="AL269" t="s">
        <v>670</v>
      </c>
      <c r="AM269" s="130">
        <v>913010106</v>
      </c>
      <c r="AN269" s="61" t="s">
        <v>40</v>
      </c>
    </row>
    <row r="270" spans="35:40" x14ac:dyDescent="0.25">
      <c r="AI270" s="130">
        <f t="shared" si="41"/>
        <v>913010107</v>
      </c>
      <c r="AK270" s="61" t="s">
        <v>933</v>
      </c>
      <c r="AL270" t="s">
        <v>671</v>
      </c>
      <c r="AM270" s="130">
        <v>913010107</v>
      </c>
      <c r="AN270" s="61" t="s">
        <v>40</v>
      </c>
    </row>
    <row r="271" spans="35:40" x14ac:dyDescent="0.25">
      <c r="AI271" s="130">
        <f t="shared" si="41"/>
        <v>913020201</v>
      </c>
      <c r="AK271" s="61" t="s">
        <v>933</v>
      </c>
      <c r="AL271" t="s">
        <v>672</v>
      </c>
      <c r="AM271" s="130">
        <v>913020201</v>
      </c>
      <c r="AN271" s="61" t="s">
        <v>40</v>
      </c>
    </row>
    <row r="272" spans="35:40" x14ac:dyDescent="0.25">
      <c r="AI272" s="130">
        <f t="shared" si="41"/>
        <v>913020202</v>
      </c>
      <c r="AK272" s="61" t="s">
        <v>933</v>
      </c>
      <c r="AL272" t="s">
        <v>673</v>
      </c>
      <c r="AM272" s="130">
        <v>913020202</v>
      </c>
      <c r="AN272" s="61" t="s">
        <v>40</v>
      </c>
    </row>
    <row r="273" spans="35:40" x14ac:dyDescent="0.25">
      <c r="AI273" s="130">
        <f t="shared" si="41"/>
        <v>913020203</v>
      </c>
      <c r="AK273" s="61" t="s">
        <v>933</v>
      </c>
      <c r="AL273" t="s">
        <v>674</v>
      </c>
      <c r="AM273" s="130">
        <v>913020203</v>
      </c>
      <c r="AN273" s="61" t="s">
        <v>40</v>
      </c>
    </row>
    <row r="274" spans="35:40" x14ac:dyDescent="0.25">
      <c r="AI274" s="130">
        <f t="shared" si="41"/>
        <v>913020301</v>
      </c>
      <c r="AK274" s="61" t="s">
        <v>933</v>
      </c>
      <c r="AL274" t="s">
        <v>675</v>
      </c>
      <c r="AM274" s="130">
        <v>913020301</v>
      </c>
      <c r="AN274" s="61" t="s">
        <v>40</v>
      </c>
    </row>
    <row r="275" spans="35:40" x14ac:dyDescent="0.25">
      <c r="AI275" s="130">
        <f t="shared" si="41"/>
        <v>913020302</v>
      </c>
      <c r="AK275" s="61" t="s">
        <v>933</v>
      </c>
      <c r="AL275" t="s">
        <v>676</v>
      </c>
      <c r="AM275" s="130">
        <v>913020302</v>
      </c>
      <c r="AN275" s="61" t="s">
        <v>40</v>
      </c>
    </row>
    <row r="276" spans="35:40" x14ac:dyDescent="0.25">
      <c r="AI276" s="130">
        <f t="shared" si="41"/>
        <v>913020306</v>
      </c>
      <c r="AK276" s="61" t="s">
        <v>933</v>
      </c>
      <c r="AL276" t="s">
        <v>677</v>
      </c>
      <c r="AM276" s="130">
        <v>913020306</v>
      </c>
      <c r="AN276" s="61" t="s">
        <v>40</v>
      </c>
    </row>
    <row r="277" spans="35:40" x14ac:dyDescent="0.25">
      <c r="AI277" s="130">
        <f t="shared" si="41"/>
        <v>913020312</v>
      </c>
      <c r="AK277" s="61" t="s">
        <v>933</v>
      </c>
      <c r="AL277" t="s">
        <v>678</v>
      </c>
      <c r="AM277" s="130">
        <v>913020312</v>
      </c>
      <c r="AN277" s="61" t="s">
        <v>40</v>
      </c>
    </row>
    <row r="278" spans="35:40" x14ac:dyDescent="0.25">
      <c r="AI278" s="130">
        <f t="shared" si="41"/>
        <v>913020313</v>
      </c>
      <c r="AK278" s="61" t="s">
        <v>933</v>
      </c>
      <c r="AL278" t="s">
        <v>679</v>
      </c>
      <c r="AM278" s="130">
        <v>913020313</v>
      </c>
      <c r="AN278" s="61" t="s">
        <v>40</v>
      </c>
    </row>
    <row r="279" spans="35:40" x14ac:dyDescent="0.25">
      <c r="AI279" s="130">
        <f t="shared" si="41"/>
        <v>913020401</v>
      </c>
      <c r="AK279" s="61" t="s">
        <v>933</v>
      </c>
      <c r="AL279" t="s">
        <v>680</v>
      </c>
      <c r="AM279" s="130">
        <v>913020401</v>
      </c>
      <c r="AN279" s="61" t="s">
        <v>40</v>
      </c>
    </row>
    <row r="280" spans="35:40" x14ac:dyDescent="0.25">
      <c r="AI280" s="130">
        <f t="shared" si="41"/>
        <v>913020405</v>
      </c>
      <c r="AK280" s="61" t="s">
        <v>933</v>
      </c>
      <c r="AL280" t="s">
        <v>681</v>
      </c>
      <c r="AM280" s="130">
        <v>913020405</v>
      </c>
      <c r="AN280" s="61" t="s">
        <v>40</v>
      </c>
    </row>
    <row r="281" spans="35:40" x14ac:dyDescent="0.25">
      <c r="AI281" s="130">
        <f t="shared" si="41"/>
        <v>913020406</v>
      </c>
      <c r="AK281" s="61" t="s">
        <v>933</v>
      </c>
      <c r="AL281" t="s">
        <v>682</v>
      </c>
      <c r="AM281" s="130">
        <v>913020406</v>
      </c>
      <c r="AN281" s="61" t="s">
        <v>40</v>
      </c>
    </row>
    <row r="282" spans="35:40" x14ac:dyDescent="0.25">
      <c r="AI282" s="130">
        <f t="shared" si="41"/>
        <v>913020413</v>
      </c>
      <c r="AK282" s="61" t="s">
        <v>933</v>
      </c>
      <c r="AL282" t="s">
        <v>683</v>
      </c>
      <c r="AM282" s="130">
        <v>913020413</v>
      </c>
      <c r="AN282" s="61" t="s">
        <v>40</v>
      </c>
    </row>
    <row r="283" spans="35:40" x14ac:dyDescent="0.25">
      <c r="AI283" s="130">
        <f t="shared" si="41"/>
        <v>913020414</v>
      </c>
      <c r="AK283" s="61" t="s">
        <v>933</v>
      </c>
      <c r="AL283" t="s">
        <v>684</v>
      </c>
      <c r="AM283" s="130">
        <v>913020414</v>
      </c>
      <c r="AN283" s="61" t="s">
        <v>40</v>
      </c>
    </row>
    <row r="284" spans="35:40" x14ac:dyDescent="0.25">
      <c r="AI284" s="130">
        <f t="shared" si="41"/>
        <v>913020415</v>
      </c>
      <c r="AK284" s="61" t="s">
        <v>933</v>
      </c>
      <c r="AL284" t="s">
        <v>685</v>
      </c>
      <c r="AM284" s="130">
        <v>913020415</v>
      </c>
      <c r="AN284" s="61" t="s">
        <v>40</v>
      </c>
    </row>
    <row r="285" spans="35:40" x14ac:dyDescent="0.25">
      <c r="AI285" s="130">
        <f t="shared" si="41"/>
        <v>913020423</v>
      </c>
      <c r="AK285" s="61" t="s">
        <v>933</v>
      </c>
      <c r="AL285" t="s">
        <v>686</v>
      </c>
      <c r="AM285" s="130">
        <v>913020423</v>
      </c>
      <c r="AN285" s="61" t="s">
        <v>40</v>
      </c>
    </row>
    <row r="286" spans="35:40" x14ac:dyDescent="0.25">
      <c r="AI286" s="130">
        <f t="shared" si="41"/>
        <v>913020424</v>
      </c>
      <c r="AK286" s="61" t="s">
        <v>933</v>
      </c>
      <c r="AL286" t="s">
        <v>687</v>
      </c>
      <c r="AM286" s="130">
        <v>913020424</v>
      </c>
      <c r="AN286" s="61" t="s">
        <v>40</v>
      </c>
    </row>
    <row r="287" spans="35:40" x14ac:dyDescent="0.25">
      <c r="AI287" s="130">
        <f t="shared" si="41"/>
        <v>913020425</v>
      </c>
      <c r="AK287" s="61" t="s">
        <v>933</v>
      </c>
      <c r="AL287" t="s">
        <v>688</v>
      </c>
      <c r="AM287" s="130">
        <v>913020425</v>
      </c>
      <c r="AN287" s="61" t="s">
        <v>40</v>
      </c>
    </row>
    <row r="288" spans="35:40" x14ac:dyDescent="0.25">
      <c r="AI288" s="130">
        <f t="shared" si="41"/>
        <v>913020501</v>
      </c>
      <c r="AK288" s="61" t="s">
        <v>933</v>
      </c>
      <c r="AL288" t="s">
        <v>689</v>
      </c>
      <c r="AM288" s="130">
        <v>913020501</v>
      </c>
      <c r="AN288" s="61" t="s">
        <v>40</v>
      </c>
    </row>
    <row r="289" spans="35:40" x14ac:dyDescent="0.25">
      <c r="AI289" s="130">
        <f t="shared" si="41"/>
        <v>913030101</v>
      </c>
      <c r="AK289" s="61" t="s">
        <v>933</v>
      </c>
      <c r="AL289" t="s">
        <v>690</v>
      </c>
      <c r="AM289" s="130">
        <v>913030101</v>
      </c>
      <c r="AN289" s="61" t="s">
        <v>40</v>
      </c>
    </row>
    <row r="290" spans="35:40" x14ac:dyDescent="0.25">
      <c r="AI290" s="130">
        <f t="shared" si="41"/>
        <v>913030302</v>
      </c>
      <c r="AK290" s="61" t="s">
        <v>933</v>
      </c>
      <c r="AL290" t="s">
        <v>691</v>
      </c>
      <c r="AM290" s="130">
        <v>913030302</v>
      </c>
      <c r="AN290" s="61" t="s">
        <v>40</v>
      </c>
    </row>
    <row r="291" spans="35:40" x14ac:dyDescent="0.25">
      <c r="AI291" s="130">
        <f t="shared" si="41"/>
        <v>913030304</v>
      </c>
      <c r="AK291" s="61" t="s">
        <v>933</v>
      </c>
      <c r="AL291" t="s">
        <v>692</v>
      </c>
      <c r="AM291" s="130">
        <v>913030304</v>
      </c>
      <c r="AN291" s="61" t="s">
        <v>40</v>
      </c>
    </row>
    <row r="292" spans="35:40" x14ac:dyDescent="0.25">
      <c r="AI292" s="130">
        <f t="shared" si="41"/>
        <v>913030305</v>
      </c>
      <c r="AK292" s="61" t="s">
        <v>933</v>
      </c>
      <c r="AL292" t="s">
        <v>693</v>
      </c>
      <c r="AM292" s="130">
        <v>913030305</v>
      </c>
      <c r="AN292" s="61" t="s">
        <v>40</v>
      </c>
    </row>
    <row r="293" spans="35:40" x14ac:dyDescent="0.25">
      <c r="AI293" s="130">
        <f t="shared" si="41"/>
        <v>913030501</v>
      </c>
      <c r="AK293" s="61" t="s">
        <v>933</v>
      </c>
      <c r="AL293" t="s">
        <v>694</v>
      </c>
      <c r="AM293" s="130">
        <v>913030501</v>
      </c>
      <c r="AN293" s="61" t="s">
        <v>40</v>
      </c>
    </row>
    <row r="294" spans="35:40" x14ac:dyDescent="0.25">
      <c r="AI294" s="130">
        <f t="shared" si="41"/>
        <v>913030802</v>
      </c>
      <c r="AK294" s="61" t="s">
        <v>933</v>
      </c>
      <c r="AL294" t="s">
        <v>695</v>
      </c>
      <c r="AM294" s="130">
        <v>913030802</v>
      </c>
      <c r="AN294" s="61" t="s">
        <v>40</v>
      </c>
    </row>
    <row r="295" spans="35:40" x14ac:dyDescent="0.25">
      <c r="AI295" s="130">
        <f t="shared" si="41"/>
        <v>913030803</v>
      </c>
      <c r="AK295" s="61" t="s">
        <v>933</v>
      </c>
      <c r="AL295" t="s">
        <v>696</v>
      </c>
      <c r="AM295" s="130">
        <v>913030803</v>
      </c>
      <c r="AN295" s="61" t="s">
        <v>40</v>
      </c>
    </row>
    <row r="296" spans="35:40" x14ac:dyDescent="0.25">
      <c r="AI296" s="130">
        <f t="shared" si="41"/>
        <v>913030804</v>
      </c>
      <c r="AK296" s="61" t="s">
        <v>933</v>
      </c>
      <c r="AL296" t="s">
        <v>697</v>
      </c>
      <c r="AM296" s="130">
        <v>913030804</v>
      </c>
      <c r="AN296" s="61" t="s">
        <v>40</v>
      </c>
    </row>
    <row r="297" spans="35:40" x14ac:dyDescent="0.25">
      <c r="AI297" s="130">
        <f t="shared" si="41"/>
        <v>913030805</v>
      </c>
      <c r="AK297" s="61" t="s">
        <v>933</v>
      </c>
      <c r="AL297" t="s">
        <v>698</v>
      </c>
      <c r="AM297" s="130">
        <v>913030805</v>
      </c>
      <c r="AN297" s="61" t="s">
        <v>40</v>
      </c>
    </row>
    <row r="298" spans="35:40" x14ac:dyDescent="0.25">
      <c r="AI298" s="130">
        <f t="shared" si="41"/>
        <v>913030806</v>
      </c>
      <c r="AK298" s="61" t="s">
        <v>933</v>
      </c>
      <c r="AL298" t="s">
        <v>699</v>
      </c>
      <c r="AM298" s="130">
        <v>913030806</v>
      </c>
      <c r="AN298" s="61" t="s">
        <v>40</v>
      </c>
    </row>
    <row r="299" spans="35:40" x14ac:dyDescent="0.25">
      <c r="AI299" s="130">
        <f t="shared" si="41"/>
        <v>913030807</v>
      </c>
      <c r="AK299" s="61" t="s">
        <v>933</v>
      </c>
      <c r="AL299" t="s">
        <v>700</v>
      </c>
      <c r="AM299" s="130">
        <v>913030807</v>
      </c>
      <c r="AN299" s="61" t="s">
        <v>40</v>
      </c>
    </row>
    <row r="300" spans="35:40" x14ac:dyDescent="0.25">
      <c r="AI300" s="130">
        <f t="shared" si="41"/>
        <v>913030809</v>
      </c>
      <c r="AK300" s="61" t="s">
        <v>933</v>
      </c>
      <c r="AL300" t="s">
        <v>701</v>
      </c>
      <c r="AM300" s="130">
        <v>913030809</v>
      </c>
      <c r="AN300" s="61" t="s">
        <v>40</v>
      </c>
    </row>
    <row r="301" spans="35:40" x14ac:dyDescent="0.25">
      <c r="AI301" s="130">
        <f t="shared" si="41"/>
        <v>913030902</v>
      </c>
      <c r="AK301" s="61" t="s">
        <v>933</v>
      </c>
      <c r="AL301" t="s">
        <v>702</v>
      </c>
      <c r="AM301" s="130">
        <v>913030902</v>
      </c>
      <c r="AN301" s="61" t="s">
        <v>40</v>
      </c>
    </row>
    <row r="302" spans="35:40" x14ac:dyDescent="0.25">
      <c r="AI302" s="130">
        <f t="shared" si="41"/>
        <v>913030903</v>
      </c>
      <c r="AK302" s="61" t="s">
        <v>933</v>
      </c>
      <c r="AL302" t="s">
        <v>703</v>
      </c>
      <c r="AM302" s="130">
        <v>913030903</v>
      </c>
      <c r="AN302" s="61" t="s">
        <v>40</v>
      </c>
    </row>
    <row r="303" spans="35:40" x14ac:dyDescent="0.25">
      <c r="AI303" s="130">
        <f t="shared" si="41"/>
        <v>913030905</v>
      </c>
      <c r="AK303" s="61" t="s">
        <v>933</v>
      </c>
      <c r="AL303" t="s">
        <v>704</v>
      </c>
      <c r="AM303" s="130">
        <v>913030905</v>
      </c>
      <c r="AN303" s="61" t="s">
        <v>40</v>
      </c>
    </row>
    <row r="304" spans="35:40" x14ac:dyDescent="0.25">
      <c r="AI304" s="130">
        <f t="shared" si="41"/>
        <v>913030906</v>
      </c>
      <c r="AK304" s="61" t="s">
        <v>933</v>
      </c>
      <c r="AL304" t="s">
        <v>705</v>
      </c>
      <c r="AM304" s="130">
        <v>913030906</v>
      </c>
      <c r="AN304" s="61" t="s">
        <v>40</v>
      </c>
    </row>
    <row r="305" spans="35:40" x14ac:dyDescent="0.25">
      <c r="AI305" s="130">
        <f t="shared" si="41"/>
        <v>913031001</v>
      </c>
      <c r="AK305" s="61" t="s">
        <v>933</v>
      </c>
      <c r="AL305" t="s">
        <v>706</v>
      </c>
      <c r="AM305" s="130">
        <v>913031001</v>
      </c>
      <c r="AN305" s="61" t="s">
        <v>40</v>
      </c>
    </row>
    <row r="306" spans="35:40" x14ac:dyDescent="0.25">
      <c r="AI306" s="130">
        <f t="shared" si="41"/>
        <v>913031002</v>
      </c>
      <c r="AK306" s="61" t="s">
        <v>933</v>
      </c>
      <c r="AL306" t="s">
        <v>707</v>
      </c>
      <c r="AM306" s="130">
        <v>913031002</v>
      </c>
      <c r="AN306" s="61" t="s">
        <v>40</v>
      </c>
    </row>
    <row r="307" spans="35:40" x14ac:dyDescent="0.25">
      <c r="AI307" s="130">
        <f t="shared" si="41"/>
        <v>913031003</v>
      </c>
      <c r="AK307" s="61" t="s">
        <v>933</v>
      </c>
      <c r="AL307" t="s">
        <v>708</v>
      </c>
      <c r="AM307" s="130">
        <v>913031003</v>
      </c>
      <c r="AN307" s="61" t="s">
        <v>40</v>
      </c>
    </row>
    <row r="308" spans="35:40" x14ac:dyDescent="0.25">
      <c r="AI308" s="130">
        <f t="shared" si="41"/>
        <v>913031004</v>
      </c>
      <c r="AK308" s="61" t="s">
        <v>933</v>
      </c>
      <c r="AL308" t="s">
        <v>709</v>
      </c>
      <c r="AM308" s="130">
        <v>913031004</v>
      </c>
      <c r="AN308" s="61" t="s">
        <v>40</v>
      </c>
    </row>
    <row r="309" spans="35:40" x14ac:dyDescent="0.25">
      <c r="AI309" s="130">
        <f t="shared" si="41"/>
        <v>913031005</v>
      </c>
      <c r="AK309" s="61" t="s">
        <v>933</v>
      </c>
      <c r="AL309" t="s">
        <v>710</v>
      </c>
      <c r="AM309" s="130">
        <v>913031005</v>
      </c>
      <c r="AN309" s="61" t="s">
        <v>40</v>
      </c>
    </row>
    <row r="310" spans="35:40" x14ac:dyDescent="0.25">
      <c r="AI310" s="130">
        <f t="shared" si="41"/>
        <v>913031006</v>
      </c>
      <c r="AK310" s="61" t="s">
        <v>933</v>
      </c>
      <c r="AL310" t="s">
        <v>711</v>
      </c>
      <c r="AM310" s="130">
        <v>913031006</v>
      </c>
      <c r="AN310" s="61" t="s">
        <v>40</v>
      </c>
    </row>
    <row r="311" spans="35:40" x14ac:dyDescent="0.25">
      <c r="AI311" s="130">
        <f t="shared" si="41"/>
        <v>913031007</v>
      </c>
      <c r="AK311" s="61" t="s">
        <v>933</v>
      </c>
      <c r="AL311" t="s">
        <v>712</v>
      </c>
      <c r="AM311" s="130">
        <v>913031007</v>
      </c>
      <c r="AN311" s="61" t="s">
        <v>40</v>
      </c>
    </row>
    <row r="312" spans="35:40" x14ac:dyDescent="0.25">
      <c r="AI312" s="130">
        <f t="shared" si="41"/>
        <v>913031008</v>
      </c>
      <c r="AK312" s="61" t="s">
        <v>933</v>
      </c>
      <c r="AL312" t="s">
        <v>713</v>
      </c>
      <c r="AM312" s="130">
        <v>913031008</v>
      </c>
      <c r="AN312" s="61" t="s">
        <v>40</v>
      </c>
    </row>
    <row r="313" spans="35:40" x14ac:dyDescent="0.25">
      <c r="AI313" s="130">
        <f t="shared" si="41"/>
        <v>913031009</v>
      </c>
      <c r="AK313" s="61" t="s">
        <v>933</v>
      </c>
      <c r="AL313" t="s">
        <v>714</v>
      </c>
      <c r="AM313" s="130">
        <v>913031009</v>
      </c>
      <c r="AN313" s="61" t="s">
        <v>40</v>
      </c>
    </row>
    <row r="314" spans="35:40" x14ac:dyDescent="0.25">
      <c r="AI314" s="130">
        <f t="shared" si="41"/>
        <v>913031010</v>
      </c>
      <c r="AK314" s="61" t="s">
        <v>933</v>
      </c>
      <c r="AL314" t="s">
        <v>715</v>
      </c>
      <c r="AM314" s="130">
        <v>913031010</v>
      </c>
      <c r="AN314" s="61" t="s">
        <v>40</v>
      </c>
    </row>
    <row r="315" spans="35:40" x14ac:dyDescent="0.25">
      <c r="AI315" s="130">
        <f t="shared" si="41"/>
        <v>913040101</v>
      </c>
      <c r="AK315" s="61" t="s">
        <v>933</v>
      </c>
      <c r="AL315" t="s">
        <v>716</v>
      </c>
      <c r="AM315" s="130">
        <v>913040101</v>
      </c>
      <c r="AN315" s="61" t="s">
        <v>40</v>
      </c>
    </row>
    <row r="316" spans="35:40" x14ac:dyDescent="0.25">
      <c r="AI316" s="130">
        <f t="shared" si="41"/>
        <v>913040201</v>
      </c>
      <c r="AK316" s="61" t="s">
        <v>933</v>
      </c>
      <c r="AL316" t="s">
        <v>717</v>
      </c>
      <c r="AM316" s="130">
        <v>913040201</v>
      </c>
      <c r="AN316" s="61" t="s">
        <v>40</v>
      </c>
    </row>
    <row r="317" spans="35:40" x14ac:dyDescent="0.25">
      <c r="AI317" s="130">
        <f t="shared" si="41"/>
        <v>913040301</v>
      </c>
      <c r="AK317" s="61" t="s">
        <v>933</v>
      </c>
      <c r="AL317" t="s">
        <v>718</v>
      </c>
      <c r="AM317" s="130">
        <v>913040301</v>
      </c>
      <c r="AN317" s="61" t="s">
        <v>40</v>
      </c>
    </row>
    <row r="318" spans="35:40" x14ac:dyDescent="0.25">
      <c r="AI318" s="130">
        <f t="shared" si="41"/>
        <v>913050101</v>
      </c>
      <c r="AK318" s="61" t="s">
        <v>933</v>
      </c>
      <c r="AL318" t="s">
        <v>1211</v>
      </c>
      <c r="AM318" s="130">
        <v>913050101</v>
      </c>
      <c r="AN318" s="61" t="s">
        <v>40</v>
      </c>
    </row>
    <row r="319" spans="35:40" x14ac:dyDescent="0.25">
      <c r="AI319" s="130">
        <f t="shared" si="41"/>
        <v>913050201</v>
      </c>
      <c r="AK319" s="61" t="s">
        <v>933</v>
      </c>
      <c r="AL319" t="s">
        <v>719</v>
      </c>
      <c r="AM319" s="130">
        <v>913050201</v>
      </c>
      <c r="AN319" s="61" t="s">
        <v>40</v>
      </c>
    </row>
    <row r="320" spans="35:40" x14ac:dyDescent="0.25">
      <c r="AI320" s="130">
        <f t="shared" si="41"/>
        <v>913050304</v>
      </c>
      <c r="AK320" s="61" t="s">
        <v>933</v>
      </c>
      <c r="AL320" t="s">
        <v>720</v>
      </c>
      <c r="AM320" s="130">
        <v>913050304</v>
      </c>
      <c r="AN320" s="61" t="s">
        <v>40</v>
      </c>
    </row>
    <row r="321" spans="35:40" x14ac:dyDescent="0.25">
      <c r="AI321" s="130">
        <f t="shared" si="41"/>
        <v>913050403</v>
      </c>
      <c r="AK321" s="61" t="s">
        <v>933</v>
      </c>
      <c r="AL321" t="s">
        <v>721</v>
      </c>
      <c r="AM321" s="130">
        <v>913050403</v>
      </c>
      <c r="AN321" s="61" t="s">
        <v>40</v>
      </c>
    </row>
    <row r="322" spans="35:40" x14ac:dyDescent="0.25">
      <c r="AI322" s="130">
        <f t="shared" si="41"/>
        <v>913050405</v>
      </c>
      <c r="AK322" s="61" t="s">
        <v>933</v>
      </c>
      <c r="AL322" t="s">
        <v>722</v>
      </c>
      <c r="AM322" s="130">
        <v>913050405</v>
      </c>
      <c r="AN322" s="61" t="s">
        <v>40</v>
      </c>
    </row>
    <row r="323" spans="35:40" x14ac:dyDescent="0.25">
      <c r="AI323" s="130">
        <f t="shared" si="41"/>
        <v>913050501</v>
      </c>
      <c r="AK323" s="61" t="s">
        <v>933</v>
      </c>
      <c r="AL323" t="s">
        <v>723</v>
      </c>
      <c r="AM323" s="130">
        <v>913050501</v>
      </c>
      <c r="AN323" s="61" t="s">
        <v>40</v>
      </c>
    </row>
    <row r="324" spans="35:40" x14ac:dyDescent="0.25">
      <c r="AI324" s="130">
        <f t="shared" si="41"/>
        <v>913070101</v>
      </c>
      <c r="AK324" s="61" t="s">
        <v>933</v>
      </c>
      <c r="AL324" t="s">
        <v>1279</v>
      </c>
      <c r="AM324" s="130">
        <v>913070101</v>
      </c>
      <c r="AN324" s="61" t="s">
        <v>40</v>
      </c>
    </row>
    <row r="325" spans="35:40" x14ac:dyDescent="0.25">
      <c r="AI325" s="130">
        <f t="shared" si="41"/>
        <v>913070106</v>
      </c>
      <c r="AK325" s="61" t="s">
        <v>933</v>
      </c>
      <c r="AL325" t="s">
        <v>935</v>
      </c>
      <c r="AM325" s="130">
        <v>913070106</v>
      </c>
      <c r="AN325" s="61" t="s">
        <v>40</v>
      </c>
    </row>
    <row r="326" spans="35:40" x14ac:dyDescent="0.25">
      <c r="AI326" s="130">
        <f t="shared" si="41"/>
        <v>913080101</v>
      </c>
      <c r="AK326" s="61" t="s">
        <v>933</v>
      </c>
      <c r="AL326" t="s">
        <v>724</v>
      </c>
      <c r="AM326" s="130">
        <v>913080101</v>
      </c>
      <c r="AN326" s="61" t="s">
        <v>40</v>
      </c>
    </row>
    <row r="327" spans="35:40" x14ac:dyDescent="0.25">
      <c r="AI327" s="130">
        <f t="shared" ref="AI327:AI390" si="42">$AM327</f>
        <v>913080401</v>
      </c>
      <c r="AK327" s="61" t="s">
        <v>933</v>
      </c>
      <c r="AL327" t="s">
        <v>725</v>
      </c>
      <c r="AM327" s="130">
        <v>913080401</v>
      </c>
      <c r="AN327" s="61" t="s">
        <v>40</v>
      </c>
    </row>
    <row r="328" spans="35:40" x14ac:dyDescent="0.25">
      <c r="AI328" s="130">
        <f t="shared" si="42"/>
        <v>913080501</v>
      </c>
      <c r="AK328" s="61" t="s">
        <v>933</v>
      </c>
      <c r="AL328" t="s">
        <v>726</v>
      </c>
      <c r="AM328" s="130">
        <v>913080501</v>
      </c>
      <c r="AN328" s="61" t="s">
        <v>40</v>
      </c>
    </row>
    <row r="329" spans="35:40" x14ac:dyDescent="0.25">
      <c r="AI329" s="130">
        <f t="shared" si="42"/>
        <v>913080601</v>
      </c>
      <c r="AK329" s="61" t="s">
        <v>933</v>
      </c>
      <c r="AL329" t="s">
        <v>727</v>
      </c>
      <c r="AM329" s="130">
        <v>913080601</v>
      </c>
      <c r="AN329" s="61" t="s">
        <v>40</v>
      </c>
    </row>
    <row r="330" spans="35:40" x14ac:dyDescent="0.25">
      <c r="AI330" s="130">
        <f t="shared" si="42"/>
        <v>913080701</v>
      </c>
      <c r="AK330" s="61" t="s">
        <v>933</v>
      </c>
      <c r="AL330" t="s">
        <v>728</v>
      </c>
      <c r="AM330" s="130">
        <v>913080701</v>
      </c>
      <c r="AN330" s="61" t="s">
        <v>40</v>
      </c>
    </row>
    <row r="331" spans="35:40" x14ac:dyDescent="0.25">
      <c r="AI331" s="130">
        <f t="shared" si="42"/>
        <v>913080801</v>
      </c>
      <c r="AK331" s="61" t="s">
        <v>933</v>
      </c>
      <c r="AL331" t="s">
        <v>729</v>
      </c>
      <c r="AM331" s="130">
        <v>913080801</v>
      </c>
      <c r="AN331" s="61" t="s">
        <v>40</v>
      </c>
    </row>
    <row r="332" spans="35:40" x14ac:dyDescent="0.25">
      <c r="AI332" s="130">
        <f t="shared" si="42"/>
        <v>913080901</v>
      </c>
      <c r="AK332" s="61" t="s">
        <v>933</v>
      </c>
      <c r="AL332" t="s">
        <v>730</v>
      </c>
      <c r="AM332" s="130">
        <v>913080901</v>
      </c>
      <c r="AN332" s="61" t="s">
        <v>40</v>
      </c>
    </row>
    <row r="333" spans="35:40" x14ac:dyDescent="0.25">
      <c r="AI333" s="130">
        <f t="shared" si="42"/>
        <v>913081001</v>
      </c>
      <c r="AK333" s="61" t="s">
        <v>933</v>
      </c>
      <c r="AL333" t="s">
        <v>731</v>
      </c>
      <c r="AM333" s="130">
        <v>913081001</v>
      </c>
      <c r="AN333" s="61" t="s">
        <v>40</v>
      </c>
    </row>
    <row r="334" spans="35:40" x14ac:dyDescent="0.25">
      <c r="AI334" s="130">
        <f t="shared" si="42"/>
        <v>913081101</v>
      </c>
      <c r="AK334" s="61" t="s">
        <v>933</v>
      </c>
      <c r="AL334" t="s">
        <v>732</v>
      </c>
      <c r="AM334" s="130">
        <v>913081101</v>
      </c>
      <c r="AN334" s="61" t="s">
        <v>40</v>
      </c>
    </row>
    <row r="335" spans="35:40" x14ac:dyDescent="0.25">
      <c r="AI335" s="130">
        <f t="shared" si="42"/>
        <v>913081201</v>
      </c>
      <c r="AK335" s="61" t="s">
        <v>933</v>
      </c>
      <c r="AL335" t="s">
        <v>733</v>
      </c>
      <c r="AM335" s="130">
        <v>913081201</v>
      </c>
      <c r="AN335" s="61" t="s">
        <v>40</v>
      </c>
    </row>
    <row r="336" spans="35:40" x14ac:dyDescent="0.25">
      <c r="AI336" s="130">
        <f t="shared" si="42"/>
        <v>913081301</v>
      </c>
      <c r="AK336" s="61" t="s">
        <v>933</v>
      </c>
      <c r="AL336" t="s">
        <v>734</v>
      </c>
      <c r="AM336" s="130">
        <v>913081301</v>
      </c>
      <c r="AN336" s="61" t="s">
        <v>40</v>
      </c>
    </row>
    <row r="337" spans="35:40" x14ac:dyDescent="0.25">
      <c r="AI337" s="130">
        <f t="shared" si="42"/>
        <v>913081401</v>
      </c>
      <c r="AK337" s="61" t="s">
        <v>933</v>
      </c>
      <c r="AL337" t="s">
        <v>735</v>
      </c>
      <c r="AM337" s="130">
        <v>913081401</v>
      </c>
      <c r="AN337" s="61" t="s">
        <v>40</v>
      </c>
    </row>
    <row r="338" spans="35:40" x14ac:dyDescent="0.25">
      <c r="AI338" s="130">
        <f t="shared" si="42"/>
        <v>913081703</v>
      </c>
      <c r="AK338" s="61" t="s">
        <v>933</v>
      </c>
      <c r="AL338" t="s">
        <v>736</v>
      </c>
      <c r="AM338" s="130">
        <v>913081703</v>
      </c>
      <c r="AN338" s="61" t="s">
        <v>40</v>
      </c>
    </row>
    <row r="339" spans="35:40" x14ac:dyDescent="0.25">
      <c r="AI339" s="130">
        <f t="shared" si="42"/>
        <v>913081802</v>
      </c>
      <c r="AK339" s="61" t="s">
        <v>933</v>
      </c>
      <c r="AL339" t="s">
        <v>737</v>
      </c>
      <c r="AM339" s="130">
        <v>913081802</v>
      </c>
      <c r="AN339" s="61" t="s">
        <v>40</v>
      </c>
    </row>
    <row r="340" spans="35:40" x14ac:dyDescent="0.25">
      <c r="AI340" s="130">
        <f t="shared" si="42"/>
        <v>913081803</v>
      </c>
      <c r="AK340" s="61" t="s">
        <v>933</v>
      </c>
      <c r="AL340" t="s">
        <v>738</v>
      </c>
      <c r="AM340" s="130">
        <v>913081803</v>
      </c>
      <c r="AN340" s="61" t="s">
        <v>40</v>
      </c>
    </row>
    <row r="341" spans="35:40" x14ac:dyDescent="0.25">
      <c r="AI341" s="130">
        <f t="shared" si="42"/>
        <v>913081804</v>
      </c>
      <c r="AK341" s="61" t="s">
        <v>933</v>
      </c>
      <c r="AL341" t="s">
        <v>739</v>
      </c>
      <c r="AM341" s="130">
        <v>913081804</v>
      </c>
      <c r="AN341" s="61" t="s">
        <v>40</v>
      </c>
    </row>
    <row r="342" spans="35:40" x14ac:dyDescent="0.25">
      <c r="AI342" s="130">
        <f t="shared" si="42"/>
        <v>913081805</v>
      </c>
      <c r="AK342" s="61" t="s">
        <v>933</v>
      </c>
      <c r="AL342" t="s">
        <v>740</v>
      </c>
      <c r="AM342" s="130">
        <v>913081805</v>
      </c>
      <c r="AN342" s="61" t="s">
        <v>40</v>
      </c>
    </row>
    <row r="343" spans="35:40" x14ac:dyDescent="0.25">
      <c r="AI343" s="130">
        <f t="shared" si="42"/>
        <v>913081901</v>
      </c>
      <c r="AK343" s="61" t="s">
        <v>933</v>
      </c>
      <c r="AL343" t="s">
        <v>741</v>
      </c>
      <c r="AM343" s="130">
        <v>913081901</v>
      </c>
      <c r="AN343" s="61" t="s">
        <v>40</v>
      </c>
    </row>
    <row r="344" spans="35:40" x14ac:dyDescent="0.25">
      <c r="AI344" s="130">
        <f t="shared" si="42"/>
        <v>913090101</v>
      </c>
      <c r="AK344" s="61" t="s">
        <v>933</v>
      </c>
      <c r="AL344" t="s">
        <v>742</v>
      </c>
      <c r="AM344" s="130">
        <v>913090101</v>
      </c>
      <c r="AN344" s="61" t="s">
        <v>40</v>
      </c>
    </row>
    <row r="345" spans="35:40" x14ac:dyDescent="0.25">
      <c r="AI345" s="130">
        <f t="shared" si="42"/>
        <v>913090202</v>
      </c>
      <c r="AK345" s="61" t="s">
        <v>933</v>
      </c>
      <c r="AL345" t="s">
        <v>743</v>
      </c>
      <c r="AM345" s="130">
        <v>913090202</v>
      </c>
      <c r="AN345" s="61" t="s">
        <v>40</v>
      </c>
    </row>
    <row r="346" spans="35:40" x14ac:dyDescent="0.25">
      <c r="AI346" s="130">
        <f t="shared" si="42"/>
        <v>913090203</v>
      </c>
      <c r="AK346" s="61" t="s">
        <v>933</v>
      </c>
      <c r="AL346" t="s">
        <v>744</v>
      </c>
      <c r="AM346" s="130">
        <v>913090203</v>
      </c>
      <c r="AN346" s="61" t="s">
        <v>40</v>
      </c>
    </row>
    <row r="347" spans="35:40" x14ac:dyDescent="0.25">
      <c r="AI347" s="130">
        <f t="shared" si="42"/>
        <v>913090204</v>
      </c>
      <c r="AK347" s="61" t="s">
        <v>933</v>
      </c>
      <c r="AL347" t="s">
        <v>745</v>
      </c>
      <c r="AM347" s="130">
        <v>913090204</v>
      </c>
      <c r="AN347" s="61" t="s">
        <v>40</v>
      </c>
    </row>
    <row r="348" spans="35:40" x14ac:dyDescent="0.25">
      <c r="AI348" s="130">
        <f t="shared" si="42"/>
        <v>913090205</v>
      </c>
      <c r="AK348" s="61" t="s">
        <v>933</v>
      </c>
      <c r="AL348" t="s">
        <v>746</v>
      </c>
      <c r="AM348" s="130">
        <v>913090205</v>
      </c>
      <c r="AN348" s="61" t="s">
        <v>40</v>
      </c>
    </row>
    <row r="349" spans="35:40" x14ac:dyDescent="0.25">
      <c r="AI349" s="130">
        <f t="shared" si="42"/>
        <v>913090301</v>
      </c>
      <c r="AK349" s="61" t="s">
        <v>933</v>
      </c>
      <c r="AL349" t="s">
        <v>747</v>
      </c>
      <c r="AM349" s="130">
        <v>913090301</v>
      </c>
      <c r="AN349" s="61" t="s">
        <v>40</v>
      </c>
    </row>
    <row r="350" spans="35:40" x14ac:dyDescent="0.25">
      <c r="AI350" s="130">
        <f t="shared" si="42"/>
        <v>913090404</v>
      </c>
      <c r="AK350" s="61" t="s">
        <v>933</v>
      </c>
      <c r="AL350" t="s">
        <v>934</v>
      </c>
      <c r="AM350" s="130">
        <v>913090404</v>
      </c>
      <c r="AN350" s="61" t="s">
        <v>40</v>
      </c>
    </row>
    <row r="351" spans="35:40" x14ac:dyDescent="0.25">
      <c r="AI351" s="130">
        <f t="shared" si="42"/>
        <v>913090607</v>
      </c>
      <c r="AK351" s="61" t="s">
        <v>933</v>
      </c>
      <c r="AL351" t="s">
        <v>748</v>
      </c>
      <c r="AM351" s="130">
        <v>913090607</v>
      </c>
      <c r="AN351" s="61" t="s">
        <v>40</v>
      </c>
    </row>
    <row r="352" spans="35:40" x14ac:dyDescent="0.25">
      <c r="AI352" s="130">
        <f t="shared" si="42"/>
        <v>913090701</v>
      </c>
      <c r="AK352" s="61" t="s">
        <v>933</v>
      </c>
      <c r="AL352" t="s">
        <v>749</v>
      </c>
      <c r="AM352" s="130">
        <v>913090701</v>
      </c>
      <c r="AN352" s="61" t="s">
        <v>40</v>
      </c>
    </row>
    <row r="353" spans="35:40" x14ac:dyDescent="0.25">
      <c r="AI353" s="130">
        <f t="shared" si="42"/>
        <v>913091501</v>
      </c>
      <c r="AK353" s="61" t="s">
        <v>933</v>
      </c>
      <c r="AL353" t="s">
        <v>750</v>
      </c>
      <c r="AM353" s="130">
        <v>913091501</v>
      </c>
      <c r="AN353" s="61" t="s">
        <v>40</v>
      </c>
    </row>
    <row r="354" spans="35:40" x14ac:dyDescent="0.25">
      <c r="AI354" s="130">
        <f t="shared" si="42"/>
        <v>913091702</v>
      </c>
      <c r="AK354" s="61" t="s">
        <v>933</v>
      </c>
      <c r="AL354" t="s">
        <v>751</v>
      </c>
      <c r="AM354" s="130">
        <v>913091702</v>
      </c>
      <c r="AN354" s="61" t="s">
        <v>40</v>
      </c>
    </row>
    <row r="355" spans="35:40" x14ac:dyDescent="0.25">
      <c r="AI355" s="130">
        <f t="shared" si="42"/>
        <v>913091703</v>
      </c>
      <c r="AK355" s="61" t="s">
        <v>933</v>
      </c>
      <c r="AL355" t="s">
        <v>752</v>
      </c>
      <c r="AM355" s="130">
        <v>913091703</v>
      </c>
      <c r="AN355" s="61" t="s">
        <v>40</v>
      </c>
    </row>
    <row r="356" spans="35:40" x14ac:dyDescent="0.25">
      <c r="AI356" s="130">
        <f t="shared" si="42"/>
        <v>913091704</v>
      </c>
      <c r="AK356" s="61" t="s">
        <v>933</v>
      </c>
      <c r="AL356" t="s">
        <v>753</v>
      </c>
      <c r="AM356" s="130">
        <v>913091704</v>
      </c>
      <c r="AN356" s="61" t="s">
        <v>40</v>
      </c>
    </row>
    <row r="357" spans="35:40" x14ac:dyDescent="0.25">
      <c r="AI357" s="130">
        <f t="shared" si="42"/>
        <v>913091705</v>
      </c>
      <c r="AK357" s="61" t="s">
        <v>933</v>
      </c>
      <c r="AL357" t="s">
        <v>754</v>
      </c>
      <c r="AM357" s="130">
        <v>913091705</v>
      </c>
      <c r="AN357" s="61" t="s">
        <v>40</v>
      </c>
    </row>
    <row r="358" spans="35:40" x14ac:dyDescent="0.25">
      <c r="AI358" s="130">
        <f t="shared" si="42"/>
        <v>913091706</v>
      </c>
      <c r="AK358" s="61" t="s">
        <v>933</v>
      </c>
      <c r="AL358" t="s">
        <v>755</v>
      </c>
      <c r="AM358" s="130">
        <v>913091706</v>
      </c>
      <c r="AN358" s="61" t="s">
        <v>40</v>
      </c>
    </row>
    <row r="359" spans="35:40" x14ac:dyDescent="0.25">
      <c r="AI359" s="130">
        <f t="shared" si="42"/>
        <v>913091707</v>
      </c>
      <c r="AK359" s="61" t="s">
        <v>933</v>
      </c>
      <c r="AL359" t="s">
        <v>756</v>
      </c>
      <c r="AM359" s="130">
        <v>913091707</v>
      </c>
      <c r="AN359" s="61" t="s">
        <v>40</v>
      </c>
    </row>
    <row r="360" spans="35:40" x14ac:dyDescent="0.25">
      <c r="AI360" s="130">
        <f t="shared" si="42"/>
        <v>913091709</v>
      </c>
      <c r="AK360" s="61" t="s">
        <v>933</v>
      </c>
      <c r="AL360" t="s">
        <v>29</v>
      </c>
      <c r="AM360" s="130">
        <v>913091709</v>
      </c>
      <c r="AN360" s="61" t="s">
        <v>40</v>
      </c>
    </row>
    <row r="361" spans="35:40" x14ac:dyDescent="0.25">
      <c r="AI361" s="130">
        <f t="shared" si="42"/>
        <v>913091710</v>
      </c>
      <c r="AK361" s="61" t="s">
        <v>933</v>
      </c>
      <c r="AL361" t="s">
        <v>757</v>
      </c>
      <c r="AM361" s="130">
        <v>913091710</v>
      </c>
      <c r="AN361" s="61" t="s">
        <v>40</v>
      </c>
    </row>
    <row r="362" spans="35:40" x14ac:dyDescent="0.25">
      <c r="AI362" s="130">
        <f t="shared" si="42"/>
        <v>913091711</v>
      </c>
      <c r="AK362" s="61" t="s">
        <v>933</v>
      </c>
      <c r="AL362" t="s">
        <v>758</v>
      </c>
      <c r="AM362" s="130">
        <v>913091711</v>
      </c>
      <c r="AN362" s="61" t="s">
        <v>40</v>
      </c>
    </row>
    <row r="363" spans="35:40" x14ac:dyDescent="0.25">
      <c r="AI363" s="130">
        <f t="shared" si="42"/>
        <v>913091712</v>
      </c>
      <c r="AK363" s="61" t="s">
        <v>933</v>
      </c>
      <c r="AL363" t="s">
        <v>759</v>
      </c>
      <c r="AM363" s="130">
        <v>913091712</v>
      </c>
      <c r="AN363" s="61" t="s">
        <v>40</v>
      </c>
    </row>
    <row r="364" spans="35:40" x14ac:dyDescent="0.25">
      <c r="AI364" s="130">
        <f t="shared" si="42"/>
        <v>913091801</v>
      </c>
      <c r="AK364" s="61" t="s">
        <v>933</v>
      </c>
      <c r="AL364" t="s">
        <v>760</v>
      </c>
      <c r="AM364" s="130">
        <v>913091801</v>
      </c>
      <c r="AN364" s="61" t="s">
        <v>40</v>
      </c>
    </row>
    <row r="365" spans="35:40" x14ac:dyDescent="0.25">
      <c r="AI365" s="130">
        <f t="shared" si="42"/>
        <v>913100101</v>
      </c>
      <c r="AK365" s="61" t="s">
        <v>933</v>
      </c>
      <c r="AL365" t="s">
        <v>761</v>
      </c>
      <c r="AM365" s="130">
        <v>913100101</v>
      </c>
      <c r="AN365" s="61" t="s">
        <v>40</v>
      </c>
    </row>
    <row r="366" spans="35:40" x14ac:dyDescent="0.25">
      <c r="AI366" s="130">
        <f t="shared" si="42"/>
        <v>913110101</v>
      </c>
      <c r="AK366" s="61" t="s">
        <v>933</v>
      </c>
      <c r="AL366" t="s">
        <v>762</v>
      </c>
      <c r="AM366" s="130">
        <v>913110101</v>
      </c>
      <c r="AN366" s="61" t="s">
        <v>40</v>
      </c>
    </row>
    <row r="367" spans="35:40" x14ac:dyDescent="0.25">
      <c r="AI367" s="130">
        <f t="shared" si="42"/>
        <v>913110201</v>
      </c>
      <c r="AK367" s="61" t="s">
        <v>933</v>
      </c>
      <c r="AL367" t="s">
        <v>763</v>
      </c>
      <c r="AM367" s="130">
        <v>913110201</v>
      </c>
      <c r="AN367" s="61" t="s">
        <v>40</v>
      </c>
    </row>
    <row r="368" spans="35:40" x14ac:dyDescent="0.25">
      <c r="AI368" s="130">
        <f t="shared" si="42"/>
        <v>913110301</v>
      </c>
      <c r="AK368" s="61" t="s">
        <v>933</v>
      </c>
      <c r="AL368" t="s">
        <v>764</v>
      </c>
      <c r="AM368" s="130">
        <v>913110301</v>
      </c>
      <c r="AN368" s="61" t="s">
        <v>40</v>
      </c>
    </row>
    <row r="369" spans="35:40" x14ac:dyDescent="0.25">
      <c r="AI369" s="130">
        <f t="shared" si="42"/>
        <v>913120101</v>
      </c>
      <c r="AK369" s="61" t="s">
        <v>933</v>
      </c>
      <c r="AL369" t="s">
        <v>765</v>
      </c>
      <c r="AM369" s="130">
        <v>913120101</v>
      </c>
      <c r="AN369" s="61" t="s">
        <v>40</v>
      </c>
    </row>
    <row r="370" spans="35:40" x14ac:dyDescent="0.25">
      <c r="AI370" s="130">
        <f t="shared" si="42"/>
        <v>913140101</v>
      </c>
      <c r="AK370" s="61" t="s">
        <v>933</v>
      </c>
      <c r="AL370" t="s">
        <v>766</v>
      </c>
      <c r="AM370" s="130">
        <v>913140101</v>
      </c>
      <c r="AN370" s="61" t="s">
        <v>40</v>
      </c>
    </row>
    <row r="371" spans="35:40" x14ac:dyDescent="0.25">
      <c r="AI371" s="130">
        <f t="shared" si="42"/>
        <v>913140103</v>
      </c>
      <c r="AK371" s="61" t="s">
        <v>933</v>
      </c>
      <c r="AL371" t="s">
        <v>767</v>
      </c>
      <c r="AM371" s="130">
        <v>913140103</v>
      </c>
      <c r="AN371" s="61" t="s">
        <v>40</v>
      </c>
    </row>
    <row r="372" spans="35:40" x14ac:dyDescent="0.25">
      <c r="AI372" s="130">
        <f t="shared" si="42"/>
        <v>913140403</v>
      </c>
      <c r="AK372" s="61" t="s">
        <v>933</v>
      </c>
      <c r="AL372" t="s">
        <v>768</v>
      </c>
      <c r="AM372" s="130">
        <v>913140403</v>
      </c>
      <c r="AN372" s="61" t="s">
        <v>40</v>
      </c>
    </row>
    <row r="373" spans="35:40" x14ac:dyDescent="0.25">
      <c r="AI373" s="130">
        <f t="shared" si="42"/>
        <v>913140404</v>
      </c>
      <c r="AK373" s="61" t="s">
        <v>933</v>
      </c>
      <c r="AL373" t="s">
        <v>769</v>
      </c>
      <c r="AM373" s="130">
        <v>913140404</v>
      </c>
      <c r="AN373" s="61" t="s">
        <v>40</v>
      </c>
    </row>
    <row r="374" spans="35:40" x14ac:dyDescent="0.25">
      <c r="AI374" s="130">
        <f t="shared" si="42"/>
        <v>913140501</v>
      </c>
      <c r="AK374" s="61" t="s">
        <v>933</v>
      </c>
      <c r="AL374" t="s">
        <v>770</v>
      </c>
      <c r="AM374" s="130">
        <v>913140501</v>
      </c>
      <c r="AN374" s="61" t="s">
        <v>40</v>
      </c>
    </row>
    <row r="375" spans="35:40" x14ac:dyDescent="0.25">
      <c r="AI375" s="130">
        <f t="shared" si="42"/>
        <v>913140601</v>
      </c>
      <c r="AK375" s="61" t="s">
        <v>933</v>
      </c>
      <c r="AL375" t="s">
        <v>771</v>
      </c>
      <c r="AM375" s="130">
        <v>913140601</v>
      </c>
      <c r="AN375" s="61" t="s">
        <v>40</v>
      </c>
    </row>
    <row r="376" spans="35:40" x14ac:dyDescent="0.25">
      <c r="AI376" s="130">
        <f t="shared" si="42"/>
        <v>913140701</v>
      </c>
      <c r="AK376" s="61" t="s">
        <v>933</v>
      </c>
      <c r="AL376" t="s">
        <v>772</v>
      </c>
      <c r="AM376" s="130">
        <v>913140701</v>
      </c>
      <c r="AN376" s="61" t="s">
        <v>40</v>
      </c>
    </row>
    <row r="377" spans="35:40" x14ac:dyDescent="0.25">
      <c r="AI377" s="130">
        <f t="shared" si="42"/>
        <v>913150101</v>
      </c>
      <c r="AK377" s="61" t="s">
        <v>933</v>
      </c>
      <c r="AL377" t="s">
        <v>773</v>
      </c>
      <c r="AM377" s="130">
        <v>913150101</v>
      </c>
      <c r="AN377" s="61" t="s">
        <v>40</v>
      </c>
    </row>
    <row r="378" spans="35:40" x14ac:dyDescent="0.25">
      <c r="AI378" s="130">
        <f t="shared" si="42"/>
        <v>913160101</v>
      </c>
      <c r="AK378" s="61" t="s">
        <v>933</v>
      </c>
      <c r="AL378" t="s">
        <v>774</v>
      </c>
      <c r="AM378" s="130">
        <v>913160101</v>
      </c>
      <c r="AN378" s="61" t="s">
        <v>40</v>
      </c>
    </row>
    <row r="379" spans="35:40" x14ac:dyDescent="0.25">
      <c r="AI379" s="130">
        <f t="shared" si="42"/>
        <v>913160202</v>
      </c>
      <c r="AK379" s="61" t="s">
        <v>933</v>
      </c>
      <c r="AL379" t="s">
        <v>775</v>
      </c>
      <c r="AM379" s="130">
        <v>913160202</v>
      </c>
      <c r="AN379" s="61" t="s">
        <v>40</v>
      </c>
    </row>
    <row r="380" spans="35:40" x14ac:dyDescent="0.25">
      <c r="AI380" s="130">
        <f t="shared" si="42"/>
        <v>913160203</v>
      </c>
      <c r="AK380" s="61" t="s">
        <v>933</v>
      </c>
      <c r="AL380" t="s">
        <v>776</v>
      </c>
      <c r="AM380" s="130">
        <v>913160203</v>
      </c>
      <c r="AN380" s="61" t="s">
        <v>40</v>
      </c>
    </row>
    <row r="381" spans="35:40" x14ac:dyDescent="0.25">
      <c r="AI381" s="130">
        <f t="shared" si="42"/>
        <v>913160204</v>
      </c>
      <c r="AK381" s="61" t="s">
        <v>933</v>
      </c>
      <c r="AL381" t="s">
        <v>777</v>
      </c>
      <c r="AM381" s="130">
        <v>913160204</v>
      </c>
      <c r="AN381" s="61" t="s">
        <v>40</v>
      </c>
    </row>
    <row r="382" spans="35:40" x14ac:dyDescent="0.25">
      <c r="AI382" s="130">
        <f t="shared" si="42"/>
        <v>913160207</v>
      </c>
      <c r="AK382" s="61" t="s">
        <v>933</v>
      </c>
      <c r="AL382" t="s">
        <v>778</v>
      </c>
      <c r="AM382" s="130">
        <v>913160207</v>
      </c>
      <c r="AN382" s="61" t="s">
        <v>40</v>
      </c>
    </row>
    <row r="383" spans="35:40" x14ac:dyDescent="0.25">
      <c r="AI383" s="130">
        <f t="shared" si="42"/>
        <v>913160302</v>
      </c>
      <c r="AK383" s="61" t="s">
        <v>933</v>
      </c>
      <c r="AL383" t="s">
        <v>779</v>
      </c>
      <c r="AM383" s="130">
        <v>913160302</v>
      </c>
      <c r="AN383" s="61" t="s">
        <v>40</v>
      </c>
    </row>
    <row r="384" spans="35:40" x14ac:dyDescent="0.25">
      <c r="AI384" s="130">
        <f t="shared" si="42"/>
        <v>913160303</v>
      </c>
      <c r="AK384" s="61" t="s">
        <v>933</v>
      </c>
      <c r="AL384" t="s">
        <v>780</v>
      </c>
      <c r="AM384" s="130">
        <v>913160303</v>
      </c>
      <c r="AN384" s="61" t="s">
        <v>40</v>
      </c>
    </row>
    <row r="385" spans="35:40" x14ac:dyDescent="0.25">
      <c r="AI385" s="130">
        <f t="shared" si="42"/>
        <v>913160403</v>
      </c>
      <c r="AK385" s="61" t="s">
        <v>933</v>
      </c>
      <c r="AL385" t="s">
        <v>781</v>
      </c>
      <c r="AM385" s="130">
        <v>913160403</v>
      </c>
      <c r="AN385" s="61" t="s">
        <v>40</v>
      </c>
    </row>
    <row r="386" spans="35:40" x14ac:dyDescent="0.25">
      <c r="AI386" s="130">
        <f t="shared" si="42"/>
        <v>913160404</v>
      </c>
      <c r="AK386" s="61" t="s">
        <v>933</v>
      </c>
      <c r="AL386" t="s">
        <v>782</v>
      </c>
      <c r="AM386" s="130">
        <v>913160404</v>
      </c>
      <c r="AN386" s="61" t="s">
        <v>40</v>
      </c>
    </row>
    <row r="387" spans="35:40" x14ac:dyDescent="0.25">
      <c r="AI387" s="130">
        <f t="shared" si="42"/>
        <v>913160409</v>
      </c>
      <c r="AK387" s="61" t="s">
        <v>933</v>
      </c>
      <c r="AL387" t="s">
        <v>783</v>
      </c>
      <c r="AM387" s="130">
        <v>913160409</v>
      </c>
      <c r="AN387" s="61" t="s">
        <v>40</v>
      </c>
    </row>
    <row r="388" spans="35:40" x14ac:dyDescent="0.25">
      <c r="AI388" s="130">
        <f t="shared" si="42"/>
        <v>913160501</v>
      </c>
      <c r="AK388" s="61" t="s">
        <v>933</v>
      </c>
      <c r="AL388" t="s">
        <v>784</v>
      </c>
      <c r="AM388" s="130">
        <v>913160501</v>
      </c>
      <c r="AN388" s="61" t="s">
        <v>40</v>
      </c>
    </row>
    <row r="389" spans="35:40" x14ac:dyDescent="0.25">
      <c r="AI389" s="130">
        <f t="shared" si="42"/>
        <v>913170101</v>
      </c>
      <c r="AK389" s="61" t="s">
        <v>933</v>
      </c>
      <c r="AL389" t="s">
        <v>1280</v>
      </c>
      <c r="AM389" s="130">
        <v>913170101</v>
      </c>
      <c r="AN389" s="61" t="s">
        <v>40</v>
      </c>
    </row>
    <row r="390" spans="35:40" x14ac:dyDescent="0.25">
      <c r="AI390" s="130">
        <f t="shared" si="42"/>
        <v>913170501</v>
      </c>
      <c r="AK390" s="61" t="s">
        <v>933</v>
      </c>
      <c r="AL390" t="s">
        <v>785</v>
      </c>
      <c r="AM390" s="130">
        <v>913170501</v>
      </c>
      <c r="AN390" s="61" t="s">
        <v>40</v>
      </c>
    </row>
    <row r="391" spans="35:40" x14ac:dyDescent="0.25">
      <c r="AI391" s="130">
        <f t="shared" ref="AI391:AI454" si="43">$AM391</f>
        <v>913180101</v>
      </c>
      <c r="AK391" s="61" t="s">
        <v>933</v>
      </c>
      <c r="AL391" t="s">
        <v>1281</v>
      </c>
      <c r="AM391" s="130">
        <v>913180101</v>
      </c>
      <c r="AN391" s="61" t="s">
        <v>40</v>
      </c>
    </row>
    <row r="392" spans="35:40" x14ac:dyDescent="0.25">
      <c r="AI392" s="130">
        <f t="shared" si="43"/>
        <v>913180104</v>
      </c>
      <c r="AK392" s="61" t="s">
        <v>933</v>
      </c>
      <c r="AL392" t="s">
        <v>786</v>
      </c>
      <c r="AM392" s="130">
        <v>913180104</v>
      </c>
      <c r="AN392" s="61" t="s">
        <v>40</v>
      </c>
    </row>
    <row r="393" spans="35:40" x14ac:dyDescent="0.25">
      <c r="AI393" s="130">
        <f t="shared" si="43"/>
        <v>913180110</v>
      </c>
      <c r="AK393" s="61" t="s">
        <v>933</v>
      </c>
      <c r="AL393" t="s">
        <v>787</v>
      </c>
      <c r="AM393" s="130">
        <v>913180110</v>
      </c>
      <c r="AN393" s="61" t="s">
        <v>40</v>
      </c>
    </row>
    <row r="394" spans="35:40" x14ac:dyDescent="0.25">
      <c r="AI394" s="130">
        <f t="shared" si="43"/>
        <v>913180202</v>
      </c>
      <c r="AK394" s="61" t="s">
        <v>933</v>
      </c>
      <c r="AL394" t="s">
        <v>788</v>
      </c>
      <c r="AM394" s="130">
        <v>913180202</v>
      </c>
      <c r="AN394" s="61" t="s">
        <v>40</v>
      </c>
    </row>
    <row r="395" spans="35:40" x14ac:dyDescent="0.25">
      <c r="AI395" s="130">
        <f t="shared" si="43"/>
        <v>913180203</v>
      </c>
      <c r="AK395" s="61" t="s">
        <v>933</v>
      </c>
      <c r="AL395" t="s">
        <v>789</v>
      </c>
      <c r="AM395" s="130">
        <v>913180203</v>
      </c>
      <c r="AN395" s="61" t="s">
        <v>40</v>
      </c>
    </row>
    <row r="396" spans="35:40" x14ac:dyDescent="0.25">
      <c r="AI396" s="130">
        <f t="shared" si="43"/>
        <v>913180204</v>
      </c>
      <c r="AK396" s="61" t="s">
        <v>933</v>
      </c>
      <c r="AL396" t="s">
        <v>790</v>
      </c>
      <c r="AM396" s="130">
        <v>913180204</v>
      </c>
      <c r="AN396" s="61" t="s">
        <v>40</v>
      </c>
    </row>
    <row r="397" spans="35:40" x14ac:dyDescent="0.25">
      <c r="AI397" s="130">
        <f t="shared" si="43"/>
        <v>913180209</v>
      </c>
      <c r="AK397" s="61" t="s">
        <v>933</v>
      </c>
      <c r="AL397" t="s">
        <v>791</v>
      </c>
      <c r="AM397" s="130">
        <v>913180209</v>
      </c>
      <c r="AN397" s="61" t="s">
        <v>40</v>
      </c>
    </row>
    <row r="398" spans="35:40" x14ac:dyDescent="0.25">
      <c r="AI398" s="130">
        <f t="shared" si="43"/>
        <v>913180210</v>
      </c>
      <c r="AK398" s="61" t="s">
        <v>933</v>
      </c>
      <c r="AL398" t="s">
        <v>792</v>
      </c>
      <c r="AM398" s="130">
        <v>913180210</v>
      </c>
      <c r="AN398" s="61" t="s">
        <v>40</v>
      </c>
    </row>
    <row r="399" spans="35:40" x14ac:dyDescent="0.25">
      <c r="AI399" s="130">
        <f t="shared" si="43"/>
        <v>913180211</v>
      </c>
      <c r="AK399" s="61" t="s">
        <v>933</v>
      </c>
      <c r="AL399" t="s">
        <v>793</v>
      </c>
      <c r="AM399" s="130">
        <v>913180211</v>
      </c>
      <c r="AN399" s="61" t="s">
        <v>40</v>
      </c>
    </row>
    <row r="400" spans="35:40" x14ac:dyDescent="0.25">
      <c r="AI400" s="130">
        <f t="shared" si="43"/>
        <v>913180212</v>
      </c>
      <c r="AK400" s="61" t="s">
        <v>933</v>
      </c>
      <c r="AL400" t="s">
        <v>794</v>
      </c>
      <c r="AM400" s="130">
        <v>913180212</v>
      </c>
      <c r="AN400" s="61" t="s">
        <v>40</v>
      </c>
    </row>
    <row r="401" spans="35:40" x14ac:dyDescent="0.25">
      <c r="AI401" s="130">
        <f t="shared" si="43"/>
        <v>913180302</v>
      </c>
      <c r="AK401" s="61" t="s">
        <v>933</v>
      </c>
      <c r="AL401" t="s">
        <v>795</v>
      </c>
      <c r="AM401" s="130">
        <v>913180302</v>
      </c>
      <c r="AN401" s="61" t="s">
        <v>40</v>
      </c>
    </row>
    <row r="402" spans="35:40" x14ac:dyDescent="0.25">
      <c r="AI402" s="130">
        <f t="shared" si="43"/>
        <v>913180304</v>
      </c>
      <c r="AK402" s="61" t="s">
        <v>933</v>
      </c>
      <c r="AL402" t="s">
        <v>796</v>
      </c>
      <c r="AM402" s="130">
        <v>913180304</v>
      </c>
      <c r="AN402" s="61" t="s">
        <v>40</v>
      </c>
    </row>
    <row r="403" spans="35:40" x14ac:dyDescent="0.25">
      <c r="AI403" s="130">
        <f t="shared" si="43"/>
        <v>913180305</v>
      </c>
      <c r="AK403" s="61" t="s">
        <v>933</v>
      </c>
      <c r="AL403" t="s">
        <v>797</v>
      </c>
      <c r="AM403" s="130">
        <v>913180305</v>
      </c>
      <c r="AN403" s="61" t="s">
        <v>40</v>
      </c>
    </row>
    <row r="404" spans="35:40" x14ac:dyDescent="0.25">
      <c r="AI404" s="130">
        <f t="shared" si="43"/>
        <v>913180403</v>
      </c>
      <c r="AK404" s="61" t="s">
        <v>933</v>
      </c>
      <c r="AL404" t="s">
        <v>798</v>
      </c>
      <c r="AM404" s="130">
        <v>913180403</v>
      </c>
      <c r="AN404" s="61" t="s">
        <v>40</v>
      </c>
    </row>
    <row r="405" spans="35:40" x14ac:dyDescent="0.25">
      <c r="AI405" s="130">
        <f t="shared" si="43"/>
        <v>913180404</v>
      </c>
      <c r="AK405" s="61" t="s">
        <v>933</v>
      </c>
      <c r="AL405" t="s">
        <v>799</v>
      </c>
      <c r="AM405" s="130">
        <v>913180404</v>
      </c>
      <c r="AN405" s="61" t="s">
        <v>40</v>
      </c>
    </row>
    <row r="406" spans="35:40" x14ac:dyDescent="0.25">
      <c r="AI406" s="130">
        <f t="shared" si="43"/>
        <v>913180405</v>
      </c>
      <c r="AK406" s="61" t="s">
        <v>933</v>
      </c>
      <c r="AL406" t="s">
        <v>800</v>
      </c>
      <c r="AM406" s="130">
        <v>913180405</v>
      </c>
      <c r="AN406" s="61" t="s">
        <v>40</v>
      </c>
    </row>
    <row r="407" spans="35:40" x14ac:dyDescent="0.25">
      <c r="AI407" s="130">
        <f t="shared" si="43"/>
        <v>913180406</v>
      </c>
      <c r="AK407" s="61" t="s">
        <v>933</v>
      </c>
      <c r="AL407" t="s">
        <v>801</v>
      </c>
      <c r="AM407" s="130">
        <v>913180406</v>
      </c>
      <c r="AN407" s="61" t="s">
        <v>40</v>
      </c>
    </row>
    <row r="408" spans="35:40" x14ac:dyDescent="0.25">
      <c r="AI408" s="130">
        <f t="shared" si="43"/>
        <v>913180407</v>
      </c>
      <c r="AK408" s="61" t="s">
        <v>933</v>
      </c>
      <c r="AL408" t="s">
        <v>802</v>
      </c>
      <c r="AM408" s="130">
        <v>913180407</v>
      </c>
      <c r="AN408" s="61" t="s">
        <v>40</v>
      </c>
    </row>
    <row r="409" spans="35:40" x14ac:dyDescent="0.25">
      <c r="AI409" s="130">
        <f t="shared" si="43"/>
        <v>913180501</v>
      </c>
      <c r="AK409" s="61" t="s">
        <v>933</v>
      </c>
      <c r="AL409" t="s">
        <v>803</v>
      </c>
      <c r="AM409" s="130">
        <v>913180501</v>
      </c>
      <c r="AN409" s="61" t="s">
        <v>40</v>
      </c>
    </row>
    <row r="410" spans="35:40" x14ac:dyDescent="0.25">
      <c r="AI410" s="130">
        <f t="shared" si="43"/>
        <v>913180601</v>
      </c>
      <c r="AK410" s="61" t="s">
        <v>933</v>
      </c>
      <c r="AL410" t="s">
        <v>804</v>
      </c>
      <c r="AM410" s="130">
        <v>913180601</v>
      </c>
      <c r="AN410" s="61" t="s">
        <v>40</v>
      </c>
    </row>
    <row r="411" spans="35:40" x14ac:dyDescent="0.25">
      <c r="AI411" s="130">
        <f t="shared" si="43"/>
        <v>913180701</v>
      </c>
      <c r="AK411" s="61" t="s">
        <v>933</v>
      </c>
      <c r="AL411" t="s">
        <v>805</v>
      </c>
      <c r="AM411" s="130">
        <v>913180701</v>
      </c>
      <c r="AN411" s="61" t="s">
        <v>40</v>
      </c>
    </row>
    <row r="412" spans="35:40" x14ac:dyDescent="0.25">
      <c r="AI412" s="130">
        <f t="shared" si="43"/>
        <v>913200201</v>
      </c>
      <c r="AK412" s="61" t="s">
        <v>933</v>
      </c>
      <c r="AL412" t="s">
        <v>1282</v>
      </c>
      <c r="AM412" s="130">
        <v>913200201</v>
      </c>
      <c r="AN412" s="61" t="s">
        <v>40</v>
      </c>
    </row>
    <row r="413" spans="35:40" x14ac:dyDescent="0.25">
      <c r="AI413" s="130">
        <f t="shared" si="43"/>
        <v>913200301</v>
      </c>
      <c r="AK413" s="61" t="s">
        <v>933</v>
      </c>
      <c r="AL413" t="s">
        <v>806</v>
      </c>
      <c r="AM413" s="130">
        <v>913200301</v>
      </c>
      <c r="AN413" s="61" t="s">
        <v>40</v>
      </c>
    </row>
    <row r="414" spans="35:40" x14ac:dyDescent="0.25">
      <c r="AI414" s="130">
        <f t="shared" si="43"/>
        <v>913200401</v>
      </c>
      <c r="AK414" s="61" t="s">
        <v>933</v>
      </c>
      <c r="AL414" t="s">
        <v>807</v>
      </c>
      <c r="AM414" s="130">
        <v>913200401</v>
      </c>
      <c r="AN414" s="61" t="s">
        <v>40</v>
      </c>
    </row>
    <row r="415" spans="35:40" x14ac:dyDescent="0.25">
      <c r="AI415" s="130">
        <f t="shared" si="43"/>
        <v>913200402</v>
      </c>
      <c r="AK415" s="61" t="s">
        <v>933</v>
      </c>
      <c r="AL415" t="s">
        <v>808</v>
      </c>
      <c r="AM415" s="130">
        <v>913200402</v>
      </c>
      <c r="AN415" s="61" t="s">
        <v>40</v>
      </c>
    </row>
    <row r="416" spans="35:40" x14ac:dyDescent="0.25">
      <c r="AI416" s="130">
        <f t="shared" si="43"/>
        <v>913200403</v>
      </c>
      <c r="AK416" s="61" t="s">
        <v>933</v>
      </c>
      <c r="AL416" t="s">
        <v>809</v>
      </c>
      <c r="AM416" s="130">
        <v>913200403</v>
      </c>
      <c r="AN416" s="61" t="s">
        <v>40</v>
      </c>
    </row>
    <row r="417" spans="35:40" x14ac:dyDescent="0.25">
      <c r="AI417" s="130">
        <f t="shared" si="43"/>
        <v>913200404</v>
      </c>
      <c r="AK417" s="61" t="s">
        <v>933</v>
      </c>
      <c r="AL417" t="s">
        <v>810</v>
      </c>
      <c r="AM417" s="130">
        <v>913200404</v>
      </c>
      <c r="AN417" s="61" t="s">
        <v>40</v>
      </c>
    </row>
    <row r="418" spans="35:40" x14ac:dyDescent="0.25">
      <c r="AI418" s="130">
        <f t="shared" si="43"/>
        <v>913200405</v>
      </c>
      <c r="AK418" s="61" t="s">
        <v>933</v>
      </c>
      <c r="AL418" t="s">
        <v>811</v>
      </c>
      <c r="AM418" s="130">
        <v>913200405</v>
      </c>
      <c r="AN418" s="61" t="s">
        <v>40</v>
      </c>
    </row>
    <row r="419" spans="35:40" x14ac:dyDescent="0.25">
      <c r="AI419" s="130">
        <f t="shared" si="43"/>
        <v>913200406</v>
      </c>
      <c r="AK419" s="61" t="s">
        <v>933</v>
      </c>
      <c r="AL419" t="s">
        <v>812</v>
      </c>
      <c r="AM419" s="130">
        <v>913200406</v>
      </c>
      <c r="AN419" s="61" t="s">
        <v>40</v>
      </c>
    </row>
    <row r="420" spans="35:40" x14ac:dyDescent="0.25">
      <c r="AI420" s="130">
        <f t="shared" si="43"/>
        <v>913200501</v>
      </c>
      <c r="AK420" s="61" t="s">
        <v>933</v>
      </c>
      <c r="AL420" t="s">
        <v>813</v>
      </c>
      <c r="AM420" s="130">
        <v>913200501</v>
      </c>
      <c r="AN420" s="61" t="s">
        <v>40</v>
      </c>
    </row>
    <row r="421" spans="35:40" x14ac:dyDescent="0.25">
      <c r="AI421" s="130">
        <f t="shared" si="43"/>
        <v>913200601</v>
      </c>
      <c r="AK421" s="61" t="s">
        <v>933</v>
      </c>
      <c r="AL421" t="s">
        <v>814</v>
      </c>
      <c r="AM421" s="130">
        <v>913200601</v>
      </c>
      <c r="AN421" s="61" t="s">
        <v>40</v>
      </c>
    </row>
    <row r="422" spans="35:40" x14ac:dyDescent="0.25">
      <c r="AI422" s="130">
        <f t="shared" si="43"/>
        <v>913200801</v>
      </c>
      <c r="AK422" s="61" t="s">
        <v>933</v>
      </c>
      <c r="AL422" t="s">
        <v>815</v>
      </c>
      <c r="AM422" s="130">
        <v>913200801</v>
      </c>
      <c r="AN422" s="61" t="s">
        <v>40</v>
      </c>
    </row>
    <row r="423" spans="35:40" x14ac:dyDescent="0.25">
      <c r="AI423" s="130">
        <f t="shared" si="43"/>
        <v>913200901</v>
      </c>
      <c r="AK423" s="61" t="s">
        <v>933</v>
      </c>
      <c r="AL423" t="s">
        <v>816</v>
      </c>
      <c r="AM423" s="130">
        <v>913200901</v>
      </c>
      <c r="AN423" s="61" t="s">
        <v>40</v>
      </c>
    </row>
    <row r="424" spans="35:40" x14ac:dyDescent="0.25">
      <c r="AI424" s="130">
        <f t="shared" si="43"/>
        <v>913201203</v>
      </c>
      <c r="AK424" s="61" t="s">
        <v>933</v>
      </c>
      <c r="AL424" t="s">
        <v>817</v>
      </c>
      <c r="AM424" s="130">
        <v>913201203</v>
      </c>
      <c r="AN424" s="61" t="s">
        <v>40</v>
      </c>
    </row>
    <row r="425" spans="35:40" x14ac:dyDescent="0.25">
      <c r="AI425" s="130">
        <f t="shared" si="43"/>
        <v>913201301</v>
      </c>
      <c r="AK425" s="61" t="s">
        <v>933</v>
      </c>
      <c r="AL425" t="s">
        <v>818</v>
      </c>
      <c r="AM425" s="130">
        <v>913201301</v>
      </c>
      <c r="AN425" s="61" t="s">
        <v>40</v>
      </c>
    </row>
    <row r="426" spans="35:40" x14ac:dyDescent="0.25">
      <c r="AI426" s="130">
        <f t="shared" si="43"/>
        <v>913201401</v>
      </c>
      <c r="AK426" s="61" t="s">
        <v>933</v>
      </c>
      <c r="AL426" t="s">
        <v>819</v>
      </c>
      <c r="AM426" s="130">
        <v>913201401</v>
      </c>
      <c r="AN426" s="61" t="s">
        <v>40</v>
      </c>
    </row>
    <row r="427" spans="35:40" x14ac:dyDescent="0.25">
      <c r="AI427" s="130">
        <f t="shared" si="43"/>
        <v>913201501</v>
      </c>
      <c r="AK427" s="61" t="s">
        <v>933</v>
      </c>
      <c r="AL427" t="s">
        <v>820</v>
      </c>
      <c r="AM427" s="130">
        <v>913201501</v>
      </c>
      <c r="AN427" s="61" t="s">
        <v>40</v>
      </c>
    </row>
    <row r="428" spans="35:40" x14ac:dyDescent="0.25">
      <c r="AI428" s="130">
        <f t="shared" si="43"/>
        <v>913210201</v>
      </c>
      <c r="AK428" s="61" t="s">
        <v>933</v>
      </c>
      <c r="AL428" t="s">
        <v>821</v>
      </c>
      <c r="AM428" s="130">
        <v>913210201</v>
      </c>
      <c r="AN428" s="61" t="s">
        <v>40</v>
      </c>
    </row>
    <row r="429" spans="35:40" x14ac:dyDescent="0.25">
      <c r="AI429" s="130">
        <f t="shared" si="43"/>
        <v>913210301</v>
      </c>
      <c r="AK429" s="61" t="s">
        <v>933</v>
      </c>
      <c r="AL429" t="s">
        <v>822</v>
      </c>
      <c r="AM429" s="130">
        <v>913210301</v>
      </c>
      <c r="AN429" s="61" t="s">
        <v>40</v>
      </c>
    </row>
    <row r="430" spans="35:40" x14ac:dyDescent="0.25">
      <c r="AI430" s="130">
        <f t="shared" si="43"/>
        <v>913210401</v>
      </c>
      <c r="AK430" s="61" t="s">
        <v>933</v>
      </c>
      <c r="AL430" t="s">
        <v>823</v>
      </c>
      <c r="AM430" s="130">
        <v>913210401</v>
      </c>
      <c r="AN430" s="61" t="s">
        <v>40</v>
      </c>
    </row>
    <row r="431" spans="35:40" x14ac:dyDescent="0.25">
      <c r="AI431" s="130">
        <f t="shared" si="43"/>
        <v>913210501</v>
      </c>
      <c r="AK431" s="61" t="s">
        <v>933</v>
      </c>
      <c r="AL431" t="s">
        <v>824</v>
      </c>
      <c r="AM431" s="130">
        <v>913210501</v>
      </c>
      <c r="AN431" s="61" t="s">
        <v>40</v>
      </c>
    </row>
    <row r="432" spans="35:40" x14ac:dyDescent="0.25">
      <c r="AI432" s="130">
        <f t="shared" si="43"/>
        <v>913220106</v>
      </c>
      <c r="AK432" s="61" t="s">
        <v>933</v>
      </c>
      <c r="AL432" t="s">
        <v>825</v>
      </c>
      <c r="AM432" s="130">
        <v>913220106</v>
      </c>
      <c r="AN432" s="61" t="s">
        <v>40</v>
      </c>
    </row>
    <row r="433" spans="35:40" x14ac:dyDescent="0.25">
      <c r="AI433" s="130">
        <f t="shared" si="43"/>
        <v>913230201</v>
      </c>
      <c r="AK433" s="61" t="s">
        <v>933</v>
      </c>
      <c r="AL433" t="s">
        <v>826</v>
      </c>
      <c r="AM433" s="130">
        <v>913230201</v>
      </c>
      <c r="AN433" s="61" t="s">
        <v>40</v>
      </c>
    </row>
    <row r="434" spans="35:40" x14ac:dyDescent="0.25">
      <c r="AI434" s="130">
        <f t="shared" si="43"/>
        <v>913230301</v>
      </c>
      <c r="AK434" s="61" t="s">
        <v>933</v>
      </c>
      <c r="AL434" t="s">
        <v>827</v>
      </c>
      <c r="AM434" s="130">
        <v>913230301</v>
      </c>
      <c r="AN434" s="61" t="s">
        <v>40</v>
      </c>
    </row>
    <row r="435" spans="35:40" x14ac:dyDescent="0.25">
      <c r="AI435" s="130">
        <f t="shared" si="43"/>
        <v>913230401</v>
      </c>
      <c r="AK435" s="61" t="s">
        <v>933</v>
      </c>
      <c r="AL435" t="s">
        <v>828</v>
      </c>
      <c r="AM435" s="130">
        <v>913230401</v>
      </c>
      <c r="AN435" s="61" t="s">
        <v>40</v>
      </c>
    </row>
    <row r="436" spans="35:40" x14ac:dyDescent="0.25">
      <c r="AI436" s="130">
        <f t="shared" si="43"/>
        <v>913230501</v>
      </c>
      <c r="AK436" s="61" t="s">
        <v>933</v>
      </c>
      <c r="AL436" t="s">
        <v>829</v>
      </c>
      <c r="AM436" s="130">
        <v>913230501</v>
      </c>
      <c r="AN436" s="61" t="s">
        <v>40</v>
      </c>
    </row>
    <row r="437" spans="35:40" x14ac:dyDescent="0.25">
      <c r="AI437" s="130">
        <f t="shared" si="43"/>
        <v>913230601</v>
      </c>
      <c r="AK437" s="61" t="s">
        <v>933</v>
      </c>
      <c r="AL437" t="s">
        <v>830</v>
      </c>
      <c r="AM437" s="130">
        <v>913230601</v>
      </c>
      <c r="AN437" s="61" t="s">
        <v>40</v>
      </c>
    </row>
    <row r="438" spans="35:40" x14ac:dyDescent="0.25">
      <c r="AI438" s="130">
        <f t="shared" si="43"/>
        <v>913240101</v>
      </c>
      <c r="AK438" s="61" t="s">
        <v>933</v>
      </c>
      <c r="AL438" t="s">
        <v>831</v>
      </c>
      <c r="AM438" s="130">
        <v>913240101</v>
      </c>
      <c r="AN438" s="61" t="s">
        <v>40</v>
      </c>
    </row>
    <row r="439" spans="35:40" x14ac:dyDescent="0.25">
      <c r="AI439" s="130">
        <f t="shared" si="43"/>
        <v>913250102</v>
      </c>
      <c r="AK439" s="61" t="s">
        <v>933</v>
      </c>
      <c r="AL439" t="s">
        <v>832</v>
      </c>
      <c r="AM439" s="130">
        <v>913250102</v>
      </c>
      <c r="AN439" s="61" t="s">
        <v>40</v>
      </c>
    </row>
    <row r="440" spans="35:40" x14ac:dyDescent="0.25">
      <c r="AI440" s="130">
        <f t="shared" si="43"/>
        <v>913250103</v>
      </c>
      <c r="AK440" s="61" t="s">
        <v>933</v>
      </c>
      <c r="AL440" t="s">
        <v>833</v>
      </c>
      <c r="AM440" s="130">
        <v>913250103</v>
      </c>
      <c r="AN440" s="61" t="s">
        <v>40</v>
      </c>
    </row>
    <row r="441" spans="35:40" x14ac:dyDescent="0.25">
      <c r="AI441" s="130">
        <f t="shared" si="43"/>
        <v>913250104</v>
      </c>
      <c r="AK441" s="61" t="s">
        <v>933</v>
      </c>
      <c r="AL441" t="s">
        <v>834</v>
      </c>
      <c r="AM441" s="130">
        <v>913250104</v>
      </c>
      <c r="AN441" s="61" t="s">
        <v>40</v>
      </c>
    </row>
    <row r="442" spans="35:40" x14ac:dyDescent="0.25">
      <c r="AI442" s="130">
        <f t="shared" si="43"/>
        <v>913250106</v>
      </c>
      <c r="AK442" s="61" t="s">
        <v>933</v>
      </c>
      <c r="AL442" t="s">
        <v>835</v>
      </c>
      <c r="AM442" s="130">
        <v>913250106</v>
      </c>
      <c r="AN442" s="61" t="s">
        <v>40</v>
      </c>
    </row>
    <row r="443" spans="35:40" x14ac:dyDescent="0.25">
      <c r="AI443" s="130">
        <f t="shared" si="43"/>
        <v>913250107</v>
      </c>
      <c r="AK443" s="61" t="s">
        <v>933</v>
      </c>
      <c r="AL443" t="s">
        <v>836</v>
      </c>
      <c r="AM443" s="130">
        <v>913250107</v>
      </c>
      <c r="AN443" s="61" t="s">
        <v>40</v>
      </c>
    </row>
    <row r="444" spans="35:40" x14ac:dyDescent="0.25">
      <c r="AI444" s="130">
        <f t="shared" si="43"/>
        <v>913250108</v>
      </c>
      <c r="AK444" s="61" t="s">
        <v>933</v>
      </c>
      <c r="AL444" t="s">
        <v>837</v>
      </c>
      <c r="AM444" s="130">
        <v>913250108</v>
      </c>
      <c r="AN444" s="61" t="s">
        <v>40</v>
      </c>
    </row>
    <row r="445" spans="35:40" x14ac:dyDescent="0.25">
      <c r="AI445" s="130">
        <f t="shared" si="43"/>
        <v>913250109</v>
      </c>
      <c r="AK445" s="61" t="s">
        <v>933</v>
      </c>
      <c r="AL445" t="s">
        <v>838</v>
      </c>
      <c r="AM445" s="130">
        <v>913250109</v>
      </c>
      <c r="AN445" s="61" t="s">
        <v>40</v>
      </c>
    </row>
    <row r="446" spans="35:40" x14ac:dyDescent="0.25">
      <c r="AI446" s="130">
        <f t="shared" si="43"/>
        <v>913250110</v>
      </c>
      <c r="AK446" s="61" t="s">
        <v>933</v>
      </c>
      <c r="AL446" t="s">
        <v>839</v>
      </c>
      <c r="AM446" s="130">
        <v>913250110</v>
      </c>
      <c r="AN446" s="61" t="s">
        <v>40</v>
      </c>
    </row>
    <row r="447" spans="35:40" x14ac:dyDescent="0.25">
      <c r="AI447" s="130">
        <f t="shared" si="43"/>
        <v>913250111</v>
      </c>
      <c r="AK447" s="61" t="s">
        <v>933</v>
      </c>
      <c r="AL447" t="s">
        <v>840</v>
      </c>
      <c r="AM447" s="130">
        <v>913250111</v>
      </c>
      <c r="AN447" s="61" t="s">
        <v>40</v>
      </c>
    </row>
    <row r="448" spans="35:40" x14ac:dyDescent="0.25">
      <c r="AI448" s="130">
        <f t="shared" si="43"/>
        <v>913250112</v>
      </c>
      <c r="AK448" s="61" t="s">
        <v>933</v>
      </c>
      <c r="AL448" t="s">
        <v>841</v>
      </c>
      <c r="AM448" s="130">
        <v>913250112</v>
      </c>
      <c r="AN448" s="61" t="s">
        <v>40</v>
      </c>
    </row>
    <row r="449" spans="35:40" x14ac:dyDescent="0.25">
      <c r="AI449" s="130">
        <f t="shared" si="43"/>
        <v>913250113</v>
      </c>
      <c r="AK449" s="61" t="s">
        <v>933</v>
      </c>
      <c r="AL449" t="s">
        <v>842</v>
      </c>
      <c r="AM449" s="130">
        <v>913250113</v>
      </c>
      <c r="AN449" s="61" t="s">
        <v>40</v>
      </c>
    </row>
    <row r="450" spans="35:40" x14ac:dyDescent="0.25">
      <c r="AI450" s="130">
        <f t="shared" si="43"/>
        <v>913250114</v>
      </c>
      <c r="AK450" s="61" t="s">
        <v>933</v>
      </c>
      <c r="AL450" t="s">
        <v>843</v>
      </c>
      <c r="AM450" s="130">
        <v>913250114</v>
      </c>
      <c r="AN450" s="61" t="s">
        <v>40</v>
      </c>
    </row>
    <row r="451" spans="35:40" x14ac:dyDescent="0.25">
      <c r="AI451" s="130">
        <f t="shared" si="43"/>
        <v>913250115</v>
      </c>
      <c r="AK451" s="61" t="s">
        <v>933</v>
      </c>
      <c r="AL451" t="s">
        <v>844</v>
      </c>
      <c r="AM451" s="130">
        <v>913250115</v>
      </c>
      <c r="AN451" s="61" t="s">
        <v>40</v>
      </c>
    </row>
    <row r="452" spans="35:40" x14ac:dyDescent="0.25">
      <c r="AI452" s="130">
        <f t="shared" si="43"/>
        <v>913250116</v>
      </c>
      <c r="AK452" s="61" t="s">
        <v>933</v>
      </c>
      <c r="AL452" t="s">
        <v>845</v>
      </c>
      <c r="AM452" s="130">
        <v>913250116</v>
      </c>
      <c r="AN452" s="61" t="s">
        <v>40</v>
      </c>
    </row>
    <row r="453" spans="35:40" x14ac:dyDescent="0.25">
      <c r="AI453" s="130">
        <f t="shared" si="43"/>
        <v>913250117</v>
      </c>
      <c r="AK453" s="61" t="s">
        <v>933</v>
      </c>
      <c r="AL453" t="s">
        <v>1283</v>
      </c>
      <c r="AM453" s="130">
        <v>913250117</v>
      </c>
      <c r="AN453" s="61" t="s">
        <v>40</v>
      </c>
    </row>
    <row r="454" spans="35:40" x14ac:dyDescent="0.25">
      <c r="AI454" s="130">
        <f t="shared" si="43"/>
        <v>913250118</v>
      </c>
      <c r="AK454" s="61" t="s">
        <v>933</v>
      </c>
      <c r="AL454" t="s">
        <v>846</v>
      </c>
      <c r="AM454" s="130">
        <v>913250118</v>
      </c>
      <c r="AN454" s="61" t="s">
        <v>40</v>
      </c>
    </row>
    <row r="455" spans="35:40" x14ac:dyDescent="0.25">
      <c r="AI455" s="130">
        <f t="shared" ref="AI455:AI518" si="44">$AM455</f>
        <v>913250119</v>
      </c>
      <c r="AK455" s="61" t="s">
        <v>933</v>
      </c>
      <c r="AL455" t="s">
        <v>847</v>
      </c>
      <c r="AM455" s="130">
        <v>913250119</v>
      </c>
      <c r="AN455" s="61" t="s">
        <v>40</v>
      </c>
    </row>
    <row r="456" spans="35:40" x14ac:dyDescent="0.25">
      <c r="AI456" s="130">
        <f t="shared" si="44"/>
        <v>913250120</v>
      </c>
      <c r="AK456" s="61" t="s">
        <v>933</v>
      </c>
      <c r="AL456" t="s">
        <v>848</v>
      </c>
      <c r="AM456" s="130">
        <v>913250120</v>
      </c>
      <c r="AN456" s="61" t="s">
        <v>40</v>
      </c>
    </row>
    <row r="457" spans="35:40" x14ac:dyDescent="0.25">
      <c r="AI457" s="130">
        <f t="shared" si="44"/>
        <v>913250121</v>
      </c>
      <c r="AK457" s="61" t="s">
        <v>933</v>
      </c>
      <c r="AL457" t="s">
        <v>849</v>
      </c>
      <c r="AM457" s="130">
        <v>913250121</v>
      </c>
      <c r="AN457" s="61" t="s">
        <v>40</v>
      </c>
    </row>
    <row r="458" spans="35:40" x14ac:dyDescent="0.25">
      <c r="AI458" s="130">
        <f t="shared" si="44"/>
        <v>913250122</v>
      </c>
      <c r="AK458" s="61" t="s">
        <v>933</v>
      </c>
      <c r="AL458" t="s">
        <v>850</v>
      </c>
      <c r="AM458" s="130">
        <v>913250122</v>
      </c>
      <c r="AN458" s="61" t="s">
        <v>40</v>
      </c>
    </row>
    <row r="459" spans="35:40" x14ac:dyDescent="0.25">
      <c r="AI459" s="130">
        <f t="shared" si="44"/>
        <v>913250123</v>
      </c>
      <c r="AK459" s="61" t="s">
        <v>933</v>
      </c>
      <c r="AL459" t="s">
        <v>851</v>
      </c>
      <c r="AM459" s="130">
        <v>913250123</v>
      </c>
      <c r="AN459" s="61" t="s">
        <v>40</v>
      </c>
    </row>
    <row r="460" spans="35:40" x14ac:dyDescent="0.25">
      <c r="AI460" s="130">
        <f t="shared" si="44"/>
        <v>913250124</v>
      </c>
      <c r="AK460" s="61" t="s">
        <v>933</v>
      </c>
      <c r="AL460" t="s">
        <v>852</v>
      </c>
      <c r="AM460" s="130">
        <v>913250124</v>
      </c>
      <c r="AN460" s="61" t="s">
        <v>40</v>
      </c>
    </row>
    <row r="461" spans="35:40" x14ac:dyDescent="0.25">
      <c r="AI461" s="130">
        <f t="shared" si="44"/>
        <v>913250125</v>
      </c>
      <c r="AK461" s="61" t="s">
        <v>933</v>
      </c>
      <c r="AL461" t="s">
        <v>853</v>
      </c>
      <c r="AM461" s="130">
        <v>913250125</v>
      </c>
      <c r="AN461" s="61" t="s">
        <v>40</v>
      </c>
    </row>
    <row r="462" spans="35:40" x14ac:dyDescent="0.25">
      <c r="AI462" s="130">
        <f t="shared" si="44"/>
        <v>913250126</v>
      </c>
      <c r="AK462" s="61" t="s">
        <v>933</v>
      </c>
      <c r="AL462" t="s">
        <v>854</v>
      </c>
      <c r="AM462" s="130">
        <v>913250126</v>
      </c>
      <c r="AN462" s="61" t="s">
        <v>40</v>
      </c>
    </row>
    <row r="463" spans="35:40" x14ac:dyDescent="0.25">
      <c r="AI463" s="130">
        <f t="shared" si="44"/>
        <v>913250127</v>
      </c>
      <c r="AK463" s="61" t="s">
        <v>933</v>
      </c>
      <c r="AL463" t="s">
        <v>855</v>
      </c>
      <c r="AM463" s="130">
        <v>913250127</v>
      </c>
      <c r="AN463" s="61" t="s">
        <v>40</v>
      </c>
    </row>
    <row r="464" spans="35:40" x14ac:dyDescent="0.25">
      <c r="AI464" s="130">
        <f t="shared" si="44"/>
        <v>913250128</v>
      </c>
      <c r="AK464" s="61" t="s">
        <v>933</v>
      </c>
      <c r="AL464" t="s">
        <v>856</v>
      </c>
      <c r="AM464" s="130">
        <v>913250128</v>
      </c>
      <c r="AN464" s="61" t="s">
        <v>40</v>
      </c>
    </row>
    <row r="465" spans="35:40" x14ac:dyDescent="0.25">
      <c r="AI465" s="130">
        <f t="shared" si="44"/>
        <v>913250129</v>
      </c>
      <c r="AK465" s="61" t="s">
        <v>933</v>
      </c>
      <c r="AL465" t="s">
        <v>857</v>
      </c>
      <c r="AM465" s="130">
        <v>913250129</v>
      </c>
      <c r="AN465" s="61" t="s">
        <v>40</v>
      </c>
    </row>
    <row r="466" spans="35:40" x14ac:dyDescent="0.25">
      <c r="AI466" s="130">
        <f t="shared" si="44"/>
        <v>913250130</v>
      </c>
      <c r="AK466" s="61" t="s">
        <v>933</v>
      </c>
      <c r="AL466" t="s">
        <v>858</v>
      </c>
      <c r="AM466" s="130">
        <v>913250130</v>
      </c>
      <c r="AN466" s="61" t="s">
        <v>40</v>
      </c>
    </row>
    <row r="467" spans="35:40" x14ac:dyDescent="0.25">
      <c r="AI467" s="130">
        <f t="shared" si="44"/>
        <v>913250131</v>
      </c>
      <c r="AK467" s="61" t="s">
        <v>933</v>
      </c>
      <c r="AL467" t="s">
        <v>859</v>
      </c>
      <c r="AM467" s="130">
        <v>913250131</v>
      </c>
      <c r="AN467" s="61" t="s">
        <v>40</v>
      </c>
    </row>
    <row r="468" spans="35:40" x14ac:dyDescent="0.25">
      <c r="AI468" s="130">
        <f t="shared" si="44"/>
        <v>913250132</v>
      </c>
      <c r="AK468" s="61" t="s">
        <v>933</v>
      </c>
      <c r="AL468" t="s">
        <v>860</v>
      </c>
      <c r="AM468" s="130">
        <v>913250132</v>
      </c>
      <c r="AN468" s="61" t="s">
        <v>40</v>
      </c>
    </row>
    <row r="469" spans="35:40" x14ac:dyDescent="0.25">
      <c r="AI469" s="130">
        <f t="shared" si="44"/>
        <v>913250133</v>
      </c>
      <c r="AK469" s="61" t="s">
        <v>933</v>
      </c>
      <c r="AL469" t="s">
        <v>861</v>
      </c>
      <c r="AM469" s="130">
        <v>913250133</v>
      </c>
      <c r="AN469" s="61" t="s">
        <v>40</v>
      </c>
    </row>
    <row r="470" spans="35:40" x14ac:dyDescent="0.25">
      <c r="AI470" s="130">
        <f t="shared" si="44"/>
        <v>913250134</v>
      </c>
      <c r="AK470" s="61" t="s">
        <v>933</v>
      </c>
      <c r="AL470" t="s">
        <v>862</v>
      </c>
      <c r="AM470" s="130">
        <v>913250134</v>
      </c>
      <c r="AN470" s="61" t="s">
        <v>40</v>
      </c>
    </row>
    <row r="471" spans="35:40" x14ac:dyDescent="0.25">
      <c r="AI471" s="130">
        <f t="shared" si="44"/>
        <v>913250135</v>
      </c>
      <c r="AK471" s="61" t="s">
        <v>933</v>
      </c>
      <c r="AL471" t="s">
        <v>863</v>
      </c>
      <c r="AM471" s="130">
        <v>913250135</v>
      </c>
      <c r="AN471" s="61" t="s">
        <v>40</v>
      </c>
    </row>
    <row r="472" spans="35:40" x14ac:dyDescent="0.25">
      <c r="AI472" s="130">
        <f t="shared" si="44"/>
        <v>913250136</v>
      </c>
      <c r="AK472" s="61" t="s">
        <v>933</v>
      </c>
      <c r="AL472" t="s">
        <v>864</v>
      </c>
      <c r="AM472" s="130">
        <v>913250136</v>
      </c>
      <c r="AN472" s="61" t="s">
        <v>40</v>
      </c>
    </row>
    <row r="473" spans="35:40" x14ac:dyDescent="0.25">
      <c r="AI473" s="130">
        <f t="shared" si="44"/>
        <v>913250137</v>
      </c>
      <c r="AK473" s="61" t="s">
        <v>933</v>
      </c>
      <c r="AL473" t="s">
        <v>865</v>
      </c>
      <c r="AM473" s="130">
        <v>913250137</v>
      </c>
      <c r="AN473" s="61" t="s">
        <v>40</v>
      </c>
    </row>
    <row r="474" spans="35:40" x14ac:dyDescent="0.25">
      <c r="AI474" s="130">
        <f t="shared" si="44"/>
        <v>913250139</v>
      </c>
      <c r="AK474" s="61" t="s">
        <v>933</v>
      </c>
      <c r="AL474" t="s">
        <v>866</v>
      </c>
      <c r="AM474" s="130">
        <v>913250139</v>
      </c>
      <c r="AN474" s="61" t="s">
        <v>40</v>
      </c>
    </row>
    <row r="475" spans="35:40" x14ac:dyDescent="0.25">
      <c r="AI475" s="130">
        <f t="shared" si="44"/>
        <v>913250140</v>
      </c>
      <c r="AK475" s="61" t="s">
        <v>933</v>
      </c>
      <c r="AL475" t="s">
        <v>867</v>
      </c>
      <c r="AM475" s="130">
        <v>913250140</v>
      </c>
      <c r="AN475" s="61" t="s">
        <v>40</v>
      </c>
    </row>
    <row r="476" spans="35:40" x14ac:dyDescent="0.25">
      <c r="AI476" s="130">
        <f t="shared" si="44"/>
        <v>913250141</v>
      </c>
      <c r="AK476" s="61" t="s">
        <v>933</v>
      </c>
      <c r="AL476" t="s">
        <v>868</v>
      </c>
      <c r="AM476" s="130">
        <v>913250141</v>
      </c>
      <c r="AN476" s="61" t="s">
        <v>40</v>
      </c>
    </row>
    <row r="477" spans="35:40" x14ac:dyDescent="0.25">
      <c r="AI477" s="130">
        <f t="shared" si="44"/>
        <v>913250142</v>
      </c>
      <c r="AK477" s="61" t="s">
        <v>933</v>
      </c>
      <c r="AL477" t="s">
        <v>869</v>
      </c>
      <c r="AM477" s="130">
        <v>913250142</v>
      </c>
      <c r="AN477" s="61" t="s">
        <v>40</v>
      </c>
    </row>
    <row r="478" spans="35:40" x14ac:dyDescent="0.25">
      <c r="AI478" s="130">
        <f t="shared" si="44"/>
        <v>913250143</v>
      </c>
      <c r="AK478" s="61" t="s">
        <v>933</v>
      </c>
      <c r="AL478" t="s">
        <v>870</v>
      </c>
      <c r="AM478" s="130">
        <v>913250143</v>
      </c>
      <c r="AN478" s="61" t="s">
        <v>40</v>
      </c>
    </row>
    <row r="479" spans="35:40" x14ac:dyDescent="0.25">
      <c r="AI479" s="130">
        <f t="shared" si="44"/>
        <v>913250144</v>
      </c>
      <c r="AK479" s="61" t="s">
        <v>933</v>
      </c>
      <c r="AL479" t="s">
        <v>871</v>
      </c>
      <c r="AM479" s="130">
        <v>913250144</v>
      </c>
      <c r="AN479" s="61" t="s">
        <v>40</v>
      </c>
    </row>
    <row r="480" spans="35:40" x14ac:dyDescent="0.25">
      <c r="AI480" s="130">
        <f t="shared" si="44"/>
        <v>913250145</v>
      </c>
      <c r="AK480" s="61" t="s">
        <v>933</v>
      </c>
      <c r="AL480" t="s">
        <v>872</v>
      </c>
      <c r="AM480" s="130">
        <v>913250145</v>
      </c>
      <c r="AN480" s="61" t="s">
        <v>40</v>
      </c>
    </row>
    <row r="481" spans="35:40" x14ac:dyDescent="0.25">
      <c r="AI481" s="130">
        <f t="shared" si="44"/>
        <v>913250146</v>
      </c>
      <c r="AK481" s="61" t="s">
        <v>933</v>
      </c>
      <c r="AL481" t="s">
        <v>873</v>
      </c>
      <c r="AM481" s="130">
        <v>913250146</v>
      </c>
      <c r="AN481" s="61" t="s">
        <v>40</v>
      </c>
    </row>
    <row r="482" spans="35:40" x14ac:dyDescent="0.25">
      <c r="AI482" s="130">
        <f t="shared" si="44"/>
        <v>913250147</v>
      </c>
      <c r="AK482" s="61" t="s">
        <v>933</v>
      </c>
      <c r="AL482" t="s">
        <v>874</v>
      </c>
      <c r="AM482" s="130">
        <v>913250147</v>
      </c>
      <c r="AN482" s="61" t="s">
        <v>40</v>
      </c>
    </row>
    <row r="483" spans="35:40" x14ac:dyDescent="0.25">
      <c r="AI483" s="130">
        <f t="shared" si="44"/>
        <v>913250148</v>
      </c>
      <c r="AK483" s="61" t="s">
        <v>933</v>
      </c>
      <c r="AL483" t="s">
        <v>875</v>
      </c>
      <c r="AM483" s="130">
        <v>913250148</v>
      </c>
      <c r="AN483" s="61" t="s">
        <v>40</v>
      </c>
    </row>
    <row r="484" spans="35:40" x14ac:dyDescent="0.25">
      <c r="AI484" s="130">
        <f t="shared" si="44"/>
        <v>913250149</v>
      </c>
      <c r="AK484" s="61" t="s">
        <v>933</v>
      </c>
      <c r="AL484" t="s">
        <v>965</v>
      </c>
      <c r="AM484" s="130">
        <v>913250149</v>
      </c>
      <c r="AN484" s="61" t="s">
        <v>40</v>
      </c>
    </row>
    <row r="485" spans="35:40" x14ac:dyDescent="0.25">
      <c r="AI485" s="130">
        <f t="shared" si="44"/>
        <v>913251148</v>
      </c>
      <c r="AK485" s="61" t="s">
        <v>933</v>
      </c>
      <c r="AL485" t="s">
        <v>881</v>
      </c>
      <c r="AM485" s="130">
        <v>913251148</v>
      </c>
      <c r="AN485" s="61" t="s">
        <v>40</v>
      </c>
    </row>
    <row r="486" spans="35:40" x14ac:dyDescent="0.25">
      <c r="AI486" s="130">
        <f t="shared" si="44"/>
        <v>913251149</v>
      </c>
      <c r="AJ486" s="78"/>
      <c r="AK486" s="61" t="s">
        <v>933</v>
      </c>
      <c r="AL486" t="s">
        <v>882</v>
      </c>
      <c r="AM486" s="130">
        <v>913251149</v>
      </c>
      <c r="AN486" s="61" t="s">
        <v>40</v>
      </c>
    </row>
    <row r="487" spans="35:40" x14ac:dyDescent="0.25">
      <c r="AI487" s="130">
        <f t="shared" si="44"/>
        <v>913251150</v>
      </c>
      <c r="AJ487" s="78"/>
      <c r="AK487" s="61" t="s">
        <v>933</v>
      </c>
      <c r="AL487" t="s">
        <v>883</v>
      </c>
      <c r="AM487" s="130">
        <v>913251150</v>
      </c>
      <c r="AN487" s="61" t="s">
        <v>40</v>
      </c>
    </row>
    <row r="488" spans="35:40" x14ac:dyDescent="0.25">
      <c r="AI488" s="130">
        <f t="shared" si="44"/>
        <v>913251151</v>
      </c>
      <c r="AJ488" s="78"/>
      <c r="AK488" s="61" t="s">
        <v>933</v>
      </c>
      <c r="AL488" t="s">
        <v>884</v>
      </c>
      <c r="AM488" s="130">
        <v>913251151</v>
      </c>
      <c r="AN488" s="61" t="s">
        <v>40</v>
      </c>
    </row>
    <row r="489" spans="35:40" x14ac:dyDescent="0.25">
      <c r="AI489" s="130">
        <f t="shared" si="44"/>
        <v>801010100</v>
      </c>
      <c r="AJ489" s="78"/>
      <c r="AK489" s="61" t="s">
        <v>22</v>
      </c>
      <c r="AL489" t="s">
        <v>949</v>
      </c>
      <c r="AM489" s="130">
        <v>801010100</v>
      </c>
      <c r="AN489" s="61" t="s">
        <v>1123</v>
      </c>
    </row>
    <row r="490" spans="35:40" x14ac:dyDescent="0.25">
      <c r="AI490" s="130">
        <f t="shared" si="44"/>
        <v>801010101</v>
      </c>
      <c r="AJ490" s="78"/>
      <c r="AK490" s="61" t="s">
        <v>22</v>
      </c>
      <c r="AL490" t="s">
        <v>950</v>
      </c>
      <c r="AM490" s="130">
        <v>801010101</v>
      </c>
      <c r="AN490" s="61" t="s">
        <v>1123</v>
      </c>
    </row>
    <row r="491" spans="35:40" x14ac:dyDescent="0.25">
      <c r="AI491" s="130">
        <f t="shared" si="44"/>
        <v>801010102</v>
      </c>
      <c r="AJ491" s="78"/>
      <c r="AK491" s="61" t="s">
        <v>22</v>
      </c>
      <c r="AL491" t="s">
        <v>951</v>
      </c>
      <c r="AM491" s="130">
        <v>801010102</v>
      </c>
      <c r="AN491" s="61" t="s">
        <v>1123</v>
      </c>
    </row>
    <row r="492" spans="35:40" x14ac:dyDescent="0.25">
      <c r="AI492" s="130">
        <f t="shared" si="44"/>
        <v>801010103</v>
      </c>
      <c r="AJ492" s="78"/>
      <c r="AK492" s="61" t="s">
        <v>22</v>
      </c>
      <c r="AL492" t="s">
        <v>1212</v>
      </c>
      <c r="AM492" s="130">
        <v>801010103</v>
      </c>
      <c r="AN492" s="61" t="s">
        <v>1123</v>
      </c>
    </row>
    <row r="493" spans="35:40" x14ac:dyDescent="0.25">
      <c r="AI493" s="130">
        <f t="shared" si="44"/>
        <v>801020100</v>
      </c>
      <c r="AJ493" s="78"/>
      <c r="AK493" s="61" t="s">
        <v>22</v>
      </c>
      <c r="AL493" t="s">
        <v>952</v>
      </c>
      <c r="AM493" s="130">
        <v>801020100</v>
      </c>
      <c r="AN493" s="61" t="s">
        <v>1123</v>
      </c>
    </row>
    <row r="494" spans="35:40" x14ac:dyDescent="0.25">
      <c r="AI494" s="130">
        <f t="shared" si="44"/>
        <v>801020101</v>
      </c>
      <c r="AJ494" s="78"/>
      <c r="AK494" s="61" t="s">
        <v>22</v>
      </c>
      <c r="AL494" t="s">
        <v>953</v>
      </c>
      <c r="AM494" s="130">
        <v>801020101</v>
      </c>
      <c r="AN494" s="61" t="s">
        <v>1123</v>
      </c>
    </row>
    <row r="495" spans="35:40" x14ac:dyDescent="0.25">
      <c r="AI495" s="130">
        <f t="shared" si="44"/>
        <v>801020102</v>
      </c>
      <c r="AJ495" s="78"/>
      <c r="AK495" s="61" t="s">
        <v>22</v>
      </c>
      <c r="AL495" t="s">
        <v>954</v>
      </c>
      <c r="AM495" s="130">
        <v>801020102</v>
      </c>
      <c r="AN495" s="61" t="s">
        <v>1123</v>
      </c>
    </row>
    <row r="496" spans="35:40" x14ac:dyDescent="0.25">
      <c r="AI496" s="130">
        <f t="shared" si="44"/>
        <v>801020103</v>
      </c>
      <c r="AJ496" s="78"/>
      <c r="AK496" s="61" t="s">
        <v>22</v>
      </c>
      <c r="AL496" t="s">
        <v>955</v>
      </c>
      <c r="AM496" s="130">
        <v>801020103</v>
      </c>
      <c r="AN496" s="61" t="s">
        <v>1123</v>
      </c>
    </row>
    <row r="497" spans="35:40" x14ac:dyDescent="0.25">
      <c r="AI497" s="130">
        <f t="shared" si="44"/>
        <v>801020104</v>
      </c>
      <c r="AJ497" s="78"/>
      <c r="AK497" s="61" t="s">
        <v>22</v>
      </c>
      <c r="AL497" t="s">
        <v>956</v>
      </c>
      <c r="AM497" s="130">
        <v>801020104</v>
      </c>
      <c r="AN497" s="61" t="s">
        <v>1123</v>
      </c>
    </row>
    <row r="498" spans="35:40" x14ac:dyDescent="0.25">
      <c r="AI498" s="130">
        <f t="shared" si="44"/>
        <v>801030100</v>
      </c>
      <c r="AJ498" s="78"/>
      <c r="AK498" s="61" t="s">
        <v>22</v>
      </c>
      <c r="AL498" t="s">
        <v>957</v>
      </c>
      <c r="AM498" s="130">
        <v>801030100</v>
      </c>
      <c r="AN498" s="61" t="s">
        <v>1123</v>
      </c>
    </row>
    <row r="499" spans="35:40" x14ac:dyDescent="0.25">
      <c r="AI499" s="130">
        <f t="shared" si="44"/>
        <v>801030101</v>
      </c>
      <c r="AJ499" s="78"/>
      <c r="AK499" s="61" t="s">
        <v>22</v>
      </c>
      <c r="AL499" t="s">
        <v>1483</v>
      </c>
      <c r="AM499" s="130">
        <v>801030101</v>
      </c>
      <c r="AN499" s="61" t="s">
        <v>1123</v>
      </c>
    </row>
    <row r="500" spans="35:40" x14ac:dyDescent="0.25">
      <c r="AI500" s="130">
        <f t="shared" si="44"/>
        <v>801030102</v>
      </c>
      <c r="AJ500" s="78"/>
      <c r="AK500" s="61" t="s">
        <v>22</v>
      </c>
      <c r="AL500" t="s">
        <v>1484</v>
      </c>
      <c r="AM500" s="130">
        <v>801030102</v>
      </c>
      <c r="AN500" s="61" t="s">
        <v>1123</v>
      </c>
    </row>
    <row r="501" spans="35:40" x14ac:dyDescent="0.25">
      <c r="AI501" s="130">
        <f t="shared" si="44"/>
        <v>801030103</v>
      </c>
      <c r="AJ501" s="78"/>
      <c r="AK501" s="61" t="s">
        <v>22</v>
      </c>
      <c r="AL501" t="s">
        <v>1485</v>
      </c>
      <c r="AM501" s="130">
        <v>801030103</v>
      </c>
      <c r="AN501" s="61" t="s">
        <v>1123</v>
      </c>
    </row>
    <row r="502" spans="35:40" x14ac:dyDescent="0.25">
      <c r="AI502" s="130">
        <f t="shared" si="44"/>
        <v>801030104</v>
      </c>
      <c r="AJ502" s="78"/>
      <c r="AK502" s="61" t="s">
        <v>22</v>
      </c>
      <c r="AL502" t="s">
        <v>1486</v>
      </c>
      <c r="AM502" s="130">
        <v>801030104</v>
      </c>
      <c r="AN502" s="61" t="s">
        <v>1123</v>
      </c>
    </row>
    <row r="503" spans="35:40" x14ac:dyDescent="0.25">
      <c r="AI503" s="130">
        <f t="shared" si="44"/>
        <v>801030105</v>
      </c>
      <c r="AK503" s="61" t="s">
        <v>22</v>
      </c>
      <c r="AL503" t="s">
        <v>1487</v>
      </c>
      <c r="AM503" s="130">
        <v>801030105</v>
      </c>
      <c r="AN503" s="61" t="s">
        <v>1123</v>
      </c>
    </row>
    <row r="504" spans="35:40" x14ac:dyDescent="0.25">
      <c r="AI504" s="130">
        <f t="shared" si="44"/>
        <v>801030106</v>
      </c>
      <c r="AK504" s="61" t="s">
        <v>22</v>
      </c>
      <c r="AL504" t="s">
        <v>1488</v>
      </c>
      <c r="AM504" s="130">
        <v>801030106</v>
      </c>
      <c r="AN504" s="61" t="s">
        <v>1123</v>
      </c>
    </row>
    <row r="505" spans="35:40" x14ac:dyDescent="0.25">
      <c r="AI505" s="130">
        <f t="shared" si="44"/>
        <v>801030107</v>
      </c>
      <c r="AK505" s="61" t="s">
        <v>22</v>
      </c>
      <c r="AL505" t="s">
        <v>1489</v>
      </c>
      <c r="AM505" s="130">
        <v>801030107</v>
      </c>
      <c r="AN505" s="61" t="s">
        <v>1123</v>
      </c>
    </row>
    <row r="506" spans="35:40" x14ac:dyDescent="0.25">
      <c r="AI506" s="130">
        <f t="shared" si="44"/>
        <v>801040100</v>
      </c>
      <c r="AK506" s="61" t="s">
        <v>22</v>
      </c>
      <c r="AL506" t="s">
        <v>958</v>
      </c>
      <c r="AM506" s="130">
        <v>801040100</v>
      </c>
      <c r="AN506" s="61" t="s">
        <v>1123</v>
      </c>
    </row>
    <row r="507" spans="35:40" x14ac:dyDescent="0.25">
      <c r="AI507" s="130">
        <f t="shared" si="44"/>
        <v>801040101</v>
      </c>
      <c r="AK507" s="61" t="s">
        <v>22</v>
      </c>
      <c r="AL507" t="s">
        <v>959</v>
      </c>
      <c r="AM507" s="130">
        <v>801040101</v>
      </c>
      <c r="AN507" s="61" t="s">
        <v>1123</v>
      </c>
    </row>
    <row r="508" spans="35:40" x14ac:dyDescent="0.25">
      <c r="AI508" s="130">
        <f t="shared" si="44"/>
        <v>801040102</v>
      </c>
      <c r="AK508" s="61" t="s">
        <v>22</v>
      </c>
      <c r="AL508" t="s">
        <v>960</v>
      </c>
      <c r="AM508" s="130">
        <v>801040102</v>
      </c>
      <c r="AN508" s="61" t="s">
        <v>1123</v>
      </c>
    </row>
    <row r="509" spans="35:40" x14ac:dyDescent="0.25">
      <c r="AI509" s="130">
        <f t="shared" si="44"/>
        <v>801040103</v>
      </c>
      <c r="AK509" s="61" t="s">
        <v>22</v>
      </c>
      <c r="AL509" t="s">
        <v>961</v>
      </c>
      <c r="AM509" s="130">
        <v>801040103</v>
      </c>
      <c r="AN509" s="61" t="s">
        <v>1123</v>
      </c>
    </row>
    <row r="510" spans="35:40" x14ac:dyDescent="0.25">
      <c r="AI510" s="130">
        <f t="shared" si="44"/>
        <v>801040104</v>
      </c>
      <c r="AK510" s="61" t="s">
        <v>22</v>
      </c>
      <c r="AL510" t="s">
        <v>962</v>
      </c>
      <c r="AM510" s="130">
        <v>801040104</v>
      </c>
      <c r="AN510" s="61" t="s">
        <v>1123</v>
      </c>
    </row>
    <row r="511" spans="35:40" x14ac:dyDescent="0.25">
      <c r="AI511" s="130">
        <f t="shared" si="44"/>
        <v>801110100</v>
      </c>
      <c r="AK511" s="61" t="s">
        <v>22</v>
      </c>
      <c r="AL511" t="s">
        <v>896</v>
      </c>
      <c r="AM511" s="130">
        <v>801110100</v>
      </c>
      <c r="AN511" s="61" t="s">
        <v>1126</v>
      </c>
    </row>
    <row r="512" spans="35:40" x14ac:dyDescent="0.25">
      <c r="AI512" s="130">
        <f t="shared" si="44"/>
        <v>801110101</v>
      </c>
      <c r="AK512" s="61" t="s">
        <v>22</v>
      </c>
      <c r="AL512" t="s">
        <v>105</v>
      </c>
      <c r="AM512" s="130">
        <v>801110101</v>
      </c>
      <c r="AN512" s="61" t="s">
        <v>1126</v>
      </c>
    </row>
    <row r="513" spans="35:40" x14ac:dyDescent="0.25">
      <c r="AI513" s="130">
        <f t="shared" si="44"/>
        <v>801110102</v>
      </c>
      <c r="AK513" s="61" t="s">
        <v>22</v>
      </c>
      <c r="AL513" t="s">
        <v>106</v>
      </c>
      <c r="AM513" s="130">
        <v>801110102</v>
      </c>
      <c r="AN513" s="61" t="s">
        <v>1126</v>
      </c>
    </row>
    <row r="514" spans="35:40" x14ac:dyDescent="0.25">
      <c r="AI514" s="130">
        <f t="shared" si="44"/>
        <v>801110103</v>
      </c>
      <c r="AK514" s="61" t="s">
        <v>22</v>
      </c>
      <c r="AL514" t="s">
        <v>107</v>
      </c>
      <c r="AM514" s="130">
        <v>801110103</v>
      </c>
      <c r="AN514" s="61" t="s">
        <v>1126</v>
      </c>
    </row>
    <row r="515" spans="35:40" x14ac:dyDescent="0.25">
      <c r="AI515" s="130">
        <f t="shared" si="44"/>
        <v>801110104</v>
      </c>
      <c r="AK515" s="61" t="s">
        <v>22</v>
      </c>
      <c r="AL515" t="s">
        <v>108</v>
      </c>
      <c r="AM515" s="130">
        <v>801110104</v>
      </c>
      <c r="AN515" s="61" t="s">
        <v>1126</v>
      </c>
    </row>
    <row r="516" spans="35:40" x14ac:dyDescent="0.25">
      <c r="AI516" s="130">
        <f t="shared" si="44"/>
        <v>801110105</v>
      </c>
      <c r="AK516" s="61" t="s">
        <v>22</v>
      </c>
      <c r="AL516" t="s">
        <v>931</v>
      </c>
      <c r="AM516" s="130">
        <v>801110105</v>
      </c>
      <c r="AN516" s="61" t="s">
        <v>1126</v>
      </c>
    </row>
    <row r="517" spans="35:40" x14ac:dyDescent="0.25">
      <c r="AI517" s="130">
        <f t="shared" si="44"/>
        <v>801120100</v>
      </c>
      <c r="AK517" s="61" t="s">
        <v>22</v>
      </c>
      <c r="AL517" t="s">
        <v>897</v>
      </c>
      <c r="AM517" s="130">
        <v>801120100</v>
      </c>
      <c r="AN517" s="61" t="s">
        <v>1126</v>
      </c>
    </row>
    <row r="518" spans="35:40" x14ac:dyDescent="0.25">
      <c r="AI518" s="130">
        <f t="shared" si="44"/>
        <v>801120101</v>
      </c>
      <c r="AK518" s="61" t="s">
        <v>22</v>
      </c>
      <c r="AL518" t="s">
        <v>1213</v>
      </c>
      <c r="AM518" s="130">
        <v>801120101</v>
      </c>
      <c r="AN518" s="61" t="s">
        <v>1126</v>
      </c>
    </row>
    <row r="519" spans="35:40" x14ac:dyDescent="0.25">
      <c r="AI519" s="130">
        <f t="shared" ref="AI519:AI582" si="45">$AM519</f>
        <v>801120102</v>
      </c>
      <c r="AK519" s="61" t="s">
        <v>22</v>
      </c>
      <c r="AL519" t="s">
        <v>109</v>
      </c>
      <c r="AM519" s="130">
        <v>801120102</v>
      </c>
      <c r="AN519" s="61" t="s">
        <v>1126</v>
      </c>
    </row>
    <row r="520" spans="35:40" x14ac:dyDescent="0.25">
      <c r="AI520" s="130">
        <f t="shared" si="45"/>
        <v>801120103</v>
      </c>
      <c r="AK520" s="61" t="s">
        <v>22</v>
      </c>
      <c r="AL520" t="s">
        <v>332</v>
      </c>
      <c r="AM520" s="130">
        <v>801120103</v>
      </c>
      <c r="AN520" s="61" t="s">
        <v>1126</v>
      </c>
    </row>
    <row r="521" spans="35:40" x14ac:dyDescent="0.25">
      <c r="AI521" s="130">
        <f t="shared" si="45"/>
        <v>801120104</v>
      </c>
      <c r="AK521" s="61" t="s">
        <v>22</v>
      </c>
      <c r="AL521" t="s">
        <v>1214</v>
      </c>
      <c r="AM521" s="130">
        <v>801120104</v>
      </c>
      <c r="AN521" s="61" t="s">
        <v>1126</v>
      </c>
    </row>
    <row r="522" spans="35:40" x14ac:dyDescent="0.25">
      <c r="AI522" s="130">
        <f t="shared" si="45"/>
        <v>801120105</v>
      </c>
      <c r="AK522" s="61" t="s">
        <v>22</v>
      </c>
      <c r="AL522" t="s">
        <v>110</v>
      </c>
      <c r="AM522" s="130">
        <v>801120105</v>
      </c>
      <c r="AN522" s="61" t="s">
        <v>1126</v>
      </c>
    </row>
    <row r="523" spans="35:40" x14ac:dyDescent="0.25">
      <c r="AI523" s="130">
        <f t="shared" si="45"/>
        <v>801120106</v>
      </c>
      <c r="AK523" s="61" t="s">
        <v>22</v>
      </c>
      <c r="AL523" t="s">
        <v>111</v>
      </c>
      <c r="AM523" s="130">
        <v>801120106</v>
      </c>
      <c r="AN523" s="61" t="s">
        <v>1126</v>
      </c>
    </row>
    <row r="524" spans="35:40" x14ac:dyDescent="0.25">
      <c r="AI524" s="130">
        <f t="shared" si="45"/>
        <v>801120201</v>
      </c>
      <c r="AK524" s="61" t="s">
        <v>22</v>
      </c>
      <c r="AL524" t="s">
        <v>1215</v>
      </c>
      <c r="AM524" s="130">
        <v>801120201</v>
      </c>
      <c r="AN524" s="61" t="s">
        <v>1126</v>
      </c>
    </row>
    <row r="525" spans="35:40" x14ac:dyDescent="0.25">
      <c r="AI525" s="130">
        <f t="shared" si="45"/>
        <v>801120202</v>
      </c>
      <c r="AK525" s="61" t="s">
        <v>22</v>
      </c>
      <c r="AL525" t="s">
        <v>1216</v>
      </c>
      <c r="AM525" s="130">
        <v>801120202</v>
      </c>
      <c r="AN525" s="61" t="s">
        <v>1126</v>
      </c>
    </row>
    <row r="526" spans="35:40" x14ac:dyDescent="0.25">
      <c r="AI526" s="130">
        <f t="shared" si="45"/>
        <v>801120203</v>
      </c>
      <c r="AK526" s="61" t="s">
        <v>22</v>
      </c>
      <c r="AL526" t="s">
        <v>1217</v>
      </c>
      <c r="AM526" s="130">
        <v>801120203</v>
      </c>
      <c r="AN526" s="61" t="s">
        <v>1126</v>
      </c>
    </row>
    <row r="527" spans="35:40" x14ac:dyDescent="0.25">
      <c r="AI527" s="130">
        <f t="shared" si="45"/>
        <v>801120204</v>
      </c>
      <c r="AK527" s="61" t="s">
        <v>22</v>
      </c>
      <c r="AL527" t="s">
        <v>1218</v>
      </c>
      <c r="AM527" s="130">
        <v>801120204</v>
      </c>
      <c r="AN527" s="61" t="s">
        <v>1126</v>
      </c>
    </row>
    <row r="528" spans="35:40" x14ac:dyDescent="0.25">
      <c r="AI528" s="130">
        <f t="shared" si="45"/>
        <v>801120205</v>
      </c>
      <c r="AK528" s="61" t="s">
        <v>22</v>
      </c>
      <c r="AL528" t="s">
        <v>1219</v>
      </c>
      <c r="AM528" s="130">
        <v>801120205</v>
      </c>
      <c r="AN528" s="61" t="s">
        <v>1126</v>
      </c>
    </row>
    <row r="529" spans="35:40" x14ac:dyDescent="0.25">
      <c r="AI529" s="130">
        <f t="shared" si="45"/>
        <v>801120206</v>
      </c>
      <c r="AK529" s="61" t="s">
        <v>22</v>
      </c>
      <c r="AL529" t="s">
        <v>1220</v>
      </c>
      <c r="AM529" s="130">
        <v>801120206</v>
      </c>
      <c r="AN529" s="61" t="s">
        <v>1126</v>
      </c>
    </row>
    <row r="530" spans="35:40" x14ac:dyDescent="0.25">
      <c r="AI530" s="130">
        <f t="shared" si="45"/>
        <v>801120207</v>
      </c>
      <c r="AK530" s="61" t="s">
        <v>22</v>
      </c>
      <c r="AL530" t="s">
        <v>1221</v>
      </c>
      <c r="AM530" s="130">
        <v>801120207</v>
      </c>
      <c r="AN530" s="61" t="s">
        <v>1126</v>
      </c>
    </row>
    <row r="531" spans="35:40" x14ac:dyDescent="0.25">
      <c r="AI531" s="130">
        <f t="shared" si="45"/>
        <v>801120208</v>
      </c>
      <c r="AK531" s="61" t="s">
        <v>22</v>
      </c>
      <c r="AL531" t="s">
        <v>1222</v>
      </c>
      <c r="AM531" s="130">
        <v>801120208</v>
      </c>
      <c r="AN531" s="61" t="s">
        <v>1126</v>
      </c>
    </row>
    <row r="532" spans="35:40" x14ac:dyDescent="0.25">
      <c r="AI532" s="130">
        <f t="shared" si="45"/>
        <v>801120209</v>
      </c>
      <c r="AK532" s="61" t="s">
        <v>22</v>
      </c>
      <c r="AL532" t="s">
        <v>1223</v>
      </c>
      <c r="AM532" s="130">
        <v>801120209</v>
      </c>
      <c r="AN532" s="61" t="s">
        <v>1126</v>
      </c>
    </row>
    <row r="533" spans="35:40" x14ac:dyDescent="0.25">
      <c r="AI533" s="130">
        <f t="shared" si="45"/>
        <v>801120210</v>
      </c>
      <c r="AK533" s="61" t="s">
        <v>22</v>
      </c>
      <c r="AL533" t="s">
        <v>1224</v>
      </c>
      <c r="AM533" s="130">
        <v>801120210</v>
      </c>
      <c r="AN533" s="61" t="s">
        <v>1126</v>
      </c>
    </row>
    <row r="534" spans="35:40" x14ac:dyDescent="0.25">
      <c r="AI534" s="130">
        <f t="shared" si="45"/>
        <v>801120211</v>
      </c>
      <c r="AK534" s="61" t="s">
        <v>22</v>
      </c>
      <c r="AL534" t="s">
        <v>1492</v>
      </c>
      <c r="AM534" s="130">
        <v>801120211</v>
      </c>
      <c r="AN534" s="61" t="s">
        <v>1126</v>
      </c>
    </row>
    <row r="535" spans="35:40" x14ac:dyDescent="0.25">
      <c r="AI535" s="130">
        <f t="shared" si="45"/>
        <v>801130100</v>
      </c>
      <c r="AK535" s="61" t="s">
        <v>22</v>
      </c>
      <c r="AL535" t="s">
        <v>898</v>
      </c>
      <c r="AM535" s="130">
        <v>801130100</v>
      </c>
      <c r="AN535" s="61" t="s">
        <v>1126</v>
      </c>
    </row>
    <row r="536" spans="35:40" x14ac:dyDescent="0.25">
      <c r="AI536" s="130">
        <f t="shared" si="45"/>
        <v>801130101</v>
      </c>
      <c r="AK536" s="61" t="s">
        <v>22</v>
      </c>
      <c r="AL536" t="s">
        <v>112</v>
      </c>
      <c r="AM536" s="130">
        <v>801130101</v>
      </c>
      <c r="AN536" s="61" t="s">
        <v>1126</v>
      </c>
    </row>
    <row r="537" spans="35:40" x14ac:dyDescent="0.25">
      <c r="AI537" s="130">
        <f t="shared" si="45"/>
        <v>801130102</v>
      </c>
      <c r="AK537" s="61" t="s">
        <v>22</v>
      </c>
      <c r="AL537" t="s">
        <v>113</v>
      </c>
      <c r="AM537" s="130">
        <v>801130102</v>
      </c>
      <c r="AN537" s="61" t="s">
        <v>1126</v>
      </c>
    </row>
    <row r="538" spans="35:40" x14ac:dyDescent="0.25">
      <c r="AI538" s="130">
        <f t="shared" si="45"/>
        <v>801130103</v>
      </c>
      <c r="AK538" s="61" t="s">
        <v>22</v>
      </c>
      <c r="AL538" t="s">
        <v>114</v>
      </c>
      <c r="AM538" s="130">
        <v>801130103</v>
      </c>
      <c r="AN538" s="61" t="s">
        <v>1126</v>
      </c>
    </row>
    <row r="539" spans="35:40" x14ac:dyDescent="0.25">
      <c r="AI539" s="130">
        <f t="shared" si="45"/>
        <v>801130104</v>
      </c>
      <c r="AK539" s="61" t="s">
        <v>22</v>
      </c>
      <c r="AL539" t="s">
        <v>115</v>
      </c>
      <c r="AM539" s="130">
        <v>801130104</v>
      </c>
      <c r="AN539" s="61" t="s">
        <v>1126</v>
      </c>
    </row>
    <row r="540" spans="35:40" x14ac:dyDescent="0.25">
      <c r="AI540" s="130">
        <f t="shared" si="45"/>
        <v>801130201</v>
      </c>
      <c r="AK540" s="61" t="s">
        <v>22</v>
      </c>
      <c r="AL540" t="s">
        <v>1225</v>
      </c>
      <c r="AM540" s="130">
        <v>801130201</v>
      </c>
      <c r="AN540" s="61" t="s">
        <v>1126</v>
      </c>
    </row>
    <row r="541" spans="35:40" x14ac:dyDescent="0.25">
      <c r="AI541" s="130">
        <f t="shared" si="45"/>
        <v>801130202</v>
      </c>
      <c r="AK541" s="61" t="s">
        <v>22</v>
      </c>
      <c r="AL541" t="s">
        <v>1226</v>
      </c>
      <c r="AM541" s="130">
        <v>801130202</v>
      </c>
      <c r="AN541" s="61" t="s">
        <v>1126</v>
      </c>
    </row>
    <row r="542" spans="35:40" x14ac:dyDescent="0.25">
      <c r="AI542" s="130">
        <f t="shared" si="45"/>
        <v>801130203</v>
      </c>
      <c r="AK542" s="61" t="s">
        <v>22</v>
      </c>
      <c r="AL542" t="s">
        <v>1227</v>
      </c>
      <c r="AM542" s="130">
        <v>801130203</v>
      </c>
      <c r="AN542" s="61" t="s">
        <v>1126</v>
      </c>
    </row>
    <row r="543" spans="35:40" x14ac:dyDescent="0.25">
      <c r="AI543" s="130">
        <f t="shared" si="45"/>
        <v>801130204</v>
      </c>
      <c r="AK543" s="61" t="s">
        <v>22</v>
      </c>
      <c r="AL543" t="s">
        <v>1228</v>
      </c>
      <c r="AM543" s="130">
        <v>801130204</v>
      </c>
      <c r="AN543" s="61" t="s">
        <v>1126</v>
      </c>
    </row>
    <row r="544" spans="35:40" x14ac:dyDescent="0.25">
      <c r="AI544" s="130">
        <f t="shared" si="45"/>
        <v>801140100</v>
      </c>
      <c r="AK544" s="61" t="s">
        <v>22</v>
      </c>
      <c r="AL544" t="s">
        <v>899</v>
      </c>
      <c r="AM544" s="130">
        <v>801140100</v>
      </c>
      <c r="AN544" s="61" t="s">
        <v>1126</v>
      </c>
    </row>
    <row r="545" spans="35:40" x14ac:dyDescent="0.25">
      <c r="AI545" s="130">
        <f t="shared" si="45"/>
        <v>801140101</v>
      </c>
      <c r="AK545" s="61" t="s">
        <v>22</v>
      </c>
      <c r="AL545" t="s">
        <v>116</v>
      </c>
      <c r="AM545" s="130">
        <v>801140101</v>
      </c>
      <c r="AN545" s="61" t="s">
        <v>1126</v>
      </c>
    </row>
    <row r="546" spans="35:40" x14ac:dyDescent="0.25">
      <c r="AI546" s="130">
        <f t="shared" si="45"/>
        <v>801140102</v>
      </c>
      <c r="AK546" s="61" t="s">
        <v>22</v>
      </c>
      <c r="AL546" t="s">
        <v>117</v>
      </c>
      <c r="AM546" s="130">
        <v>801140102</v>
      </c>
      <c r="AN546" s="61" t="s">
        <v>1126</v>
      </c>
    </row>
    <row r="547" spans="35:40" x14ac:dyDescent="0.25">
      <c r="AI547" s="130">
        <f t="shared" si="45"/>
        <v>801140103</v>
      </c>
      <c r="AK547" s="61" t="s">
        <v>22</v>
      </c>
      <c r="AL547" t="s">
        <v>118</v>
      </c>
      <c r="AM547" s="130">
        <v>801140103</v>
      </c>
      <c r="AN547" s="61" t="s">
        <v>1126</v>
      </c>
    </row>
    <row r="548" spans="35:40" x14ac:dyDescent="0.25">
      <c r="AI548" s="130">
        <f t="shared" si="45"/>
        <v>801140104</v>
      </c>
      <c r="AK548" s="61" t="s">
        <v>22</v>
      </c>
      <c r="AL548" t="s">
        <v>119</v>
      </c>
      <c r="AM548" s="130">
        <v>801140104</v>
      </c>
      <c r="AN548" s="61" t="s">
        <v>1126</v>
      </c>
    </row>
    <row r="549" spans="35:40" x14ac:dyDescent="0.25">
      <c r="AI549" s="130">
        <f t="shared" si="45"/>
        <v>801140201</v>
      </c>
      <c r="AK549" s="61" t="s">
        <v>22</v>
      </c>
      <c r="AL549" t="s">
        <v>1229</v>
      </c>
      <c r="AM549" s="130">
        <v>801140201</v>
      </c>
      <c r="AN549" s="61" t="s">
        <v>1126</v>
      </c>
    </row>
    <row r="550" spans="35:40" x14ac:dyDescent="0.25">
      <c r="AI550" s="130">
        <f t="shared" si="45"/>
        <v>801140202</v>
      </c>
      <c r="AK550" s="61" t="s">
        <v>22</v>
      </c>
      <c r="AL550" t="s">
        <v>1230</v>
      </c>
      <c r="AM550" s="130">
        <v>801140202</v>
      </c>
      <c r="AN550" s="61" t="s">
        <v>1126</v>
      </c>
    </row>
    <row r="551" spans="35:40" x14ac:dyDescent="0.25">
      <c r="AI551" s="130">
        <f t="shared" si="45"/>
        <v>801140203</v>
      </c>
      <c r="AK551" s="61" t="s">
        <v>22</v>
      </c>
      <c r="AL551" t="s">
        <v>1231</v>
      </c>
      <c r="AM551" s="130">
        <v>801140203</v>
      </c>
      <c r="AN551" s="61" t="s">
        <v>1126</v>
      </c>
    </row>
    <row r="552" spans="35:40" x14ac:dyDescent="0.25">
      <c r="AI552" s="130">
        <f t="shared" si="45"/>
        <v>801140204</v>
      </c>
      <c r="AK552" s="61" t="s">
        <v>22</v>
      </c>
      <c r="AL552" t="s">
        <v>1232</v>
      </c>
      <c r="AM552" s="130">
        <v>801140204</v>
      </c>
      <c r="AN552" s="61" t="s">
        <v>1126</v>
      </c>
    </row>
    <row r="553" spans="35:40" x14ac:dyDescent="0.25">
      <c r="AI553" s="130">
        <f t="shared" si="45"/>
        <v>801150100</v>
      </c>
      <c r="AK553" s="61" t="s">
        <v>22</v>
      </c>
      <c r="AL553" t="s">
        <v>900</v>
      </c>
      <c r="AM553" s="130">
        <v>801150100</v>
      </c>
      <c r="AN553" s="61" t="s">
        <v>1126</v>
      </c>
    </row>
    <row r="554" spans="35:40" x14ac:dyDescent="0.25">
      <c r="AI554" s="130">
        <f t="shared" si="45"/>
        <v>801150101</v>
      </c>
      <c r="AK554" s="61" t="s">
        <v>22</v>
      </c>
      <c r="AL554" t="s">
        <v>120</v>
      </c>
      <c r="AM554" s="130">
        <v>801150101</v>
      </c>
      <c r="AN554" s="61" t="s">
        <v>1126</v>
      </c>
    </row>
    <row r="555" spans="35:40" x14ac:dyDescent="0.25">
      <c r="AI555" s="130">
        <f t="shared" si="45"/>
        <v>801150102</v>
      </c>
      <c r="AK555" s="61" t="s">
        <v>22</v>
      </c>
      <c r="AL555" t="s">
        <v>121</v>
      </c>
      <c r="AM555" s="130">
        <v>801150102</v>
      </c>
      <c r="AN555" s="61" t="s">
        <v>1126</v>
      </c>
    </row>
    <row r="556" spans="35:40" x14ac:dyDescent="0.25">
      <c r="AI556" s="130">
        <f t="shared" si="45"/>
        <v>801150103</v>
      </c>
      <c r="AK556" s="61" t="s">
        <v>22</v>
      </c>
      <c r="AL556" t="s">
        <v>122</v>
      </c>
      <c r="AM556" s="130">
        <v>801150103</v>
      </c>
      <c r="AN556" s="61" t="s">
        <v>1126</v>
      </c>
    </row>
    <row r="557" spans="35:40" x14ac:dyDescent="0.25">
      <c r="AI557" s="130">
        <f t="shared" si="45"/>
        <v>801150104</v>
      </c>
      <c r="AK557" s="61" t="s">
        <v>22</v>
      </c>
      <c r="AL557" t="s">
        <v>1233</v>
      </c>
      <c r="AM557" s="130">
        <v>801150104</v>
      </c>
      <c r="AN557" s="61" t="s">
        <v>1126</v>
      </c>
    </row>
    <row r="558" spans="35:40" x14ac:dyDescent="0.25">
      <c r="AI558" s="130">
        <f t="shared" si="45"/>
        <v>801150201</v>
      </c>
      <c r="AK558" s="61" t="s">
        <v>22</v>
      </c>
      <c r="AL558" t="s">
        <v>1234</v>
      </c>
      <c r="AM558" s="130">
        <v>801150201</v>
      </c>
      <c r="AN558" s="61" t="s">
        <v>1126</v>
      </c>
    </row>
    <row r="559" spans="35:40" x14ac:dyDescent="0.25">
      <c r="AI559" s="130">
        <f t="shared" si="45"/>
        <v>801150202</v>
      </c>
      <c r="AK559" s="61" t="s">
        <v>22</v>
      </c>
      <c r="AL559" t="s">
        <v>1235</v>
      </c>
      <c r="AM559" s="130">
        <v>801150202</v>
      </c>
      <c r="AN559" s="61" t="s">
        <v>1126</v>
      </c>
    </row>
    <row r="560" spans="35:40" x14ac:dyDescent="0.25">
      <c r="AI560" s="130">
        <f t="shared" si="45"/>
        <v>801150203</v>
      </c>
      <c r="AK560" s="61" t="s">
        <v>22</v>
      </c>
      <c r="AL560" t="s">
        <v>1236</v>
      </c>
      <c r="AM560" s="130">
        <v>801150203</v>
      </c>
      <c r="AN560" s="61" t="s">
        <v>1126</v>
      </c>
    </row>
    <row r="561" spans="35:40" x14ac:dyDescent="0.25">
      <c r="AI561" s="130">
        <f t="shared" si="45"/>
        <v>801150204</v>
      </c>
      <c r="AK561" s="61" t="s">
        <v>22</v>
      </c>
      <c r="AL561" t="s">
        <v>1237</v>
      </c>
      <c r="AM561" s="130">
        <v>801150204</v>
      </c>
      <c r="AN561" s="61" t="s">
        <v>1126</v>
      </c>
    </row>
    <row r="562" spans="35:40" x14ac:dyDescent="0.25">
      <c r="AI562" s="130">
        <f t="shared" si="45"/>
        <v>801150205</v>
      </c>
      <c r="AK562" s="61" t="s">
        <v>22</v>
      </c>
      <c r="AL562" t="s">
        <v>1238</v>
      </c>
      <c r="AM562" s="130">
        <v>801150205</v>
      </c>
      <c r="AN562" s="61" t="s">
        <v>1126</v>
      </c>
    </row>
    <row r="563" spans="35:40" x14ac:dyDescent="0.25">
      <c r="AI563" s="130">
        <f t="shared" si="45"/>
        <v>801150206</v>
      </c>
      <c r="AK563" s="61" t="s">
        <v>22</v>
      </c>
      <c r="AL563" t="s">
        <v>1239</v>
      </c>
      <c r="AM563" s="130">
        <v>801150206</v>
      </c>
      <c r="AN563" s="61" t="s">
        <v>1126</v>
      </c>
    </row>
    <row r="564" spans="35:40" x14ac:dyDescent="0.25">
      <c r="AI564" s="130">
        <f t="shared" si="45"/>
        <v>101000000</v>
      </c>
      <c r="AK564" s="61" t="s">
        <v>233</v>
      </c>
      <c r="AL564" t="s">
        <v>1356</v>
      </c>
      <c r="AM564" s="130">
        <v>101000000</v>
      </c>
      <c r="AN564" s="61" t="s">
        <v>39</v>
      </c>
    </row>
    <row r="565" spans="35:40" x14ac:dyDescent="0.25">
      <c r="AI565" s="130">
        <f t="shared" si="45"/>
        <v>101010000</v>
      </c>
      <c r="AK565" s="61" t="s">
        <v>233</v>
      </c>
      <c r="AL565" t="s">
        <v>333</v>
      </c>
      <c r="AM565" s="130">
        <v>101010000</v>
      </c>
      <c r="AN565" s="61" t="s">
        <v>39</v>
      </c>
    </row>
    <row r="566" spans="35:40" x14ac:dyDescent="0.25">
      <c r="AI566" s="130">
        <f t="shared" si="45"/>
        <v>101010101</v>
      </c>
      <c r="AK566" s="61" t="s">
        <v>233</v>
      </c>
      <c r="AL566" t="s">
        <v>1357</v>
      </c>
      <c r="AM566" s="130">
        <v>101010101</v>
      </c>
      <c r="AN566" s="61" t="s">
        <v>39</v>
      </c>
    </row>
    <row r="567" spans="35:40" x14ac:dyDescent="0.25">
      <c r="AI567" s="130">
        <f t="shared" si="45"/>
        <v>101010102</v>
      </c>
      <c r="AK567" s="61" t="s">
        <v>233</v>
      </c>
      <c r="AL567" t="s">
        <v>1358</v>
      </c>
      <c r="AM567" s="130">
        <v>101010102</v>
      </c>
      <c r="AN567" s="61" t="s">
        <v>39</v>
      </c>
    </row>
    <row r="568" spans="35:40" x14ac:dyDescent="0.25">
      <c r="AI568" s="130">
        <f t="shared" si="45"/>
        <v>101010103</v>
      </c>
      <c r="AK568" s="61" t="s">
        <v>233</v>
      </c>
      <c r="AL568" t="s">
        <v>1359</v>
      </c>
      <c r="AM568" s="130">
        <v>101010103</v>
      </c>
      <c r="AN568" s="61" t="s">
        <v>39</v>
      </c>
    </row>
    <row r="569" spans="35:40" x14ac:dyDescent="0.25">
      <c r="AI569" s="130">
        <f t="shared" si="45"/>
        <v>101020000</v>
      </c>
      <c r="AK569" s="61" t="s">
        <v>233</v>
      </c>
      <c r="AL569" t="s">
        <v>334</v>
      </c>
      <c r="AM569" s="130">
        <v>101020000</v>
      </c>
      <c r="AN569" s="61" t="s">
        <v>39</v>
      </c>
    </row>
    <row r="570" spans="35:40" x14ac:dyDescent="0.25">
      <c r="AI570" s="130">
        <f t="shared" si="45"/>
        <v>101020101</v>
      </c>
      <c r="AK570" s="61" t="s">
        <v>233</v>
      </c>
      <c r="AL570" t="s">
        <v>1360</v>
      </c>
      <c r="AM570" s="130">
        <v>101020101</v>
      </c>
      <c r="AN570" s="61" t="s">
        <v>39</v>
      </c>
    </row>
    <row r="571" spans="35:40" x14ac:dyDescent="0.25">
      <c r="AI571" s="130">
        <f t="shared" si="45"/>
        <v>101020102</v>
      </c>
      <c r="AK571" s="61" t="s">
        <v>233</v>
      </c>
      <c r="AL571" t="s">
        <v>1361</v>
      </c>
      <c r="AM571" s="130">
        <v>101020102</v>
      </c>
      <c r="AN571" s="61" t="s">
        <v>39</v>
      </c>
    </row>
    <row r="572" spans="35:40" x14ac:dyDescent="0.25">
      <c r="AI572" s="130">
        <f t="shared" si="45"/>
        <v>101020201</v>
      </c>
      <c r="AK572" s="61" t="s">
        <v>233</v>
      </c>
      <c r="AL572" t="s">
        <v>229</v>
      </c>
      <c r="AM572" s="130">
        <v>101020201</v>
      </c>
      <c r="AN572" s="61" t="s">
        <v>39</v>
      </c>
    </row>
    <row r="573" spans="35:40" x14ac:dyDescent="0.25">
      <c r="AI573" s="130">
        <f t="shared" si="45"/>
        <v>101020301</v>
      </c>
      <c r="AK573" s="61" t="s">
        <v>233</v>
      </c>
      <c r="AL573" t="s">
        <v>1362</v>
      </c>
      <c r="AM573" s="130">
        <v>101020301</v>
      </c>
      <c r="AN573" s="61" t="s">
        <v>39</v>
      </c>
    </row>
    <row r="574" spans="35:40" x14ac:dyDescent="0.25">
      <c r="AI574" s="130">
        <f t="shared" si="45"/>
        <v>101030000</v>
      </c>
      <c r="AK574" s="61" t="s">
        <v>233</v>
      </c>
      <c r="AL574" t="s">
        <v>337</v>
      </c>
      <c r="AM574" s="130">
        <v>101030000</v>
      </c>
      <c r="AN574" s="61" t="s">
        <v>39</v>
      </c>
    </row>
    <row r="575" spans="35:40" x14ac:dyDescent="0.25">
      <c r="AI575" s="130">
        <f t="shared" si="45"/>
        <v>101030101</v>
      </c>
      <c r="AK575" s="61" t="s">
        <v>233</v>
      </c>
      <c r="AL575" t="s">
        <v>1363</v>
      </c>
      <c r="AM575" s="130">
        <v>101030101</v>
      </c>
      <c r="AN575" s="61" t="s">
        <v>39</v>
      </c>
    </row>
    <row r="576" spans="35:40" x14ac:dyDescent="0.25">
      <c r="AI576" s="130">
        <f t="shared" si="45"/>
        <v>101030102</v>
      </c>
      <c r="AK576" s="61" t="s">
        <v>233</v>
      </c>
      <c r="AL576" t="s">
        <v>1364</v>
      </c>
      <c r="AM576" s="130">
        <v>101030102</v>
      </c>
      <c r="AN576" s="61" t="s">
        <v>39</v>
      </c>
    </row>
    <row r="577" spans="35:40" x14ac:dyDescent="0.25">
      <c r="AI577" s="130">
        <f t="shared" si="45"/>
        <v>101030103</v>
      </c>
      <c r="AK577" s="61" t="s">
        <v>233</v>
      </c>
      <c r="AL577" t="s">
        <v>1365</v>
      </c>
      <c r="AM577" s="130">
        <v>101030103</v>
      </c>
      <c r="AN577" s="61" t="s">
        <v>39</v>
      </c>
    </row>
    <row r="578" spans="35:40" x14ac:dyDescent="0.25">
      <c r="AI578" s="130">
        <f t="shared" si="45"/>
        <v>101030201</v>
      </c>
      <c r="AK578" s="61" t="s">
        <v>233</v>
      </c>
      <c r="AL578" t="s">
        <v>1366</v>
      </c>
      <c r="AM578" s="130">
        <v>101030201</v>
      </c>
      <c r="AN578" s="61" t="s">
        <v>39</v>
      </c>
    </row>
    <row r="579" spans="35:40" x14ac:dyDescent="0.25">
      <c r="AI579" s="130">
        <f t="shared" si="45"/>
        <v>101030301</v>
      </c>
      <c r="AK579" s="61" t="s">
        <v>233</v>
      </c>
      <c r="AL579" t="s">
        <v>1367</v>
      </c>
      <c r="AM579" s="130">
        <v>101030301</v>
      </c>
      <c r="AN579" s="61" t="s">
        <v>39</v>
      </c>
    </row>
    <row r="580" spans="35:40" x14ac:dyDescent="0.25">
      <c r="AI580" s="130">
        <f t="shared" si="45"/>
        <v>101030401</v>
      </c>
      <c r="AK580" s="61" t="s">
        <v>233</v>
      </c>
      <c r="AL580" t="s">
        <v>230</v>
      </c>
      <c r="AM580" s="130">
        <v>101030401</v>
      </c>
      <c r="AN580" s="61" t="s">
        <v>39</v>
      </c>
    </row>
    <row r="581" spans="35:40" x14ac:dyDescent="0.25">
      <c r="AI581" s="130">
        <f t="shared" si="45"/>
        <v>101040000</v>
      </c>
      <c r="AK581" s="61" t="s">
        <v>233</v>
      </c>
      <c r="AL581" t="s">
        <v>1368</v>
      </c>
      <c r="AM581" s="130">
        <v>101040000</v>
      </c>
      <c r="AN581" s="61" t="s">
        <v>39</v>
      </c>
    </row>
    <row r="582" spans="35:40" x14ac:dyDescent="0.25">
      <c r="AI582" s="130">
        <f t="shared" si="45"/>
        <v>101040101</v>
      </c>
      <c r="AK582" s="61" t="s">
        <v>233</v>
      </c>
      <c r="AL582" t="s">
        <v>1369</v>
      </c>
      <c r="AM582" s="130">
        <v>101040101</v>
      </c>
      <c r="AN582" s="61" t="s">
        <v>39</v>
      </c>
    </row>
    <row r="583" spans="35:40" x14ac:dyDescent="0.25">
      <c r="AI583" s="130">
        <f t="shared" ref="AI583:AI646" si="46">$AM583</f>
        <v>101040102</v>
      </c>
      <c r="AK583" s="61" t="s">
        <v>233</v>
      </c>
      <c r="AL583" t="s">
        <v>1370</v>
      </c>
      <c r="AM583" s="130">
        <v>101040102</v>
      </c>
      <c r="AN583" s="61" t="s">
        <v>39</v>
      </c>
    </row>
    <row r="584" spans="35:40" x14ac:dyDescent="0.25">
      <c r="AI584" s="130">
        <f t="shared" si="46"/>
        <v>101040103</v>
      </c>
      <c r="AK584" s="61" t="s">
        <v>233</v>
      </c>
      <c r="AL584" t="s">
        <v>1371</v>
      </c>
      <c r="AM584" s="130">
        <v>101040103</v>
      </c>
      <c r="AN584" s="61" t="s">
        <v>39</v>
      </c>
    </row>
    <row r="585" spans="35:40" x14ac:dyDescent="0.25">
      <c r="AI585" s="130">
        <f t="shared" si="46"/>
        <v>101040104</v>
      </c>
      <c r="AK585" s="61" t="s">
        <v>233</v>
      </c>
      <c r="AL585" t="s">
        <v>1372</v>
      </c>
      <c r="AM585" s="130">
        <v>101040104</v>
      </c>
      <c r="AN585" s="61" t="s">
        <v>39</v>
      </c>
    </row>
    <row r="586" spans="35:40" x14ac:dyDescent="0.25">
      <c r="AI586" s="130">
        <f t="shared" si="46"/>
        <v>101040201</v>
      </c>
      <c r="AK586" s="61" t="s">
        <v>233</v>
      </c>
      <c r="AL586" t="s">
        <v>1373</v>
      </c>
      <c r="AM586" s="130">
        <v>101040201</v>
      </c>
      <c r="AN586" s="61" t="s">
        <v>39</v>
      </c>
    </row>
    <row r="587" spans="35:40" x14ac:dyDescent="0.25">
      <c r="AI587" s="130">
        <f t="shared" si="46"/>
        <v>101040301</v>
      </c>
      <c r="AK587" s="61" t="s">
        <v>233</v>
      </c>
      <c r="AL587" t="s">
        <v>1374</v>
      </c>
      <c r="AM587" s="130">
        <v>101040301</v>
      </c>
      <c r="AN587" s="61" t="s">
        <v>39</v>
      </c>
    </row>
    <row r="588" spans="35:40" x14ac:dyDescent="0.25">
      <c r="AI588" s="130">
        <f t="shared" si="46"/>
        <v>101050000</v>
      </c>
      <c r="AK588" s="61" t="s">
        <v>233</v>
      </c>
      <c r="AL588" t="s">
        <v>231</v>
      </c>
      <c r="AM588" s="130">
        <v>101050000</v>
      </c>
      <c r="AN588" s="61" t="s">
        <v>39</v>
      </c>
    </row>
    <row r="589" spans="35:40" x14ac:dyDescent="0.25">
      <c r="AI589" s="130">
        <f t="shared" si="46"/>
        <v>101050101</v>
      </c>
      <c r="AK589" s="61" t="s">
        <v>233</v>
      </c>
      <c r="AL589" t="s">
        <v>1375</v>
      </c>
      <c r="AM589" s="130">
        <v>101050101</v>
      </c>
      <c r="AN589" s="61" t="s">
        <v>39</v>
      </c>
    </row>
    <row r="590" spans="35:40" x14ac:dyDescent="0.25">
      <c r="AI590" s="130">
        <f t="shared" si="46"/>
        <v>101050201</v>
      </c>
      <c r="AK590" s="61" t="s">
        <v>233</v>
      </c>
      <c r="AL590" t="s">
        <v>1376</v>
      </c>
      <c r="AM590" s="130">
        <v>101050201</v>
      </c>
      <c r="AN590" s="61" t="s">
        <v>39</v>
      </c>
    </row>
    <row r="591" spans="35:40" x14ac:dyDescent="0.25">
      <c r="AI591" s="130">
        <f t="shared" si="46"/>
        <v>102000000</v>
      </c>
      <c r="AK591" s="61" t="s">
        <v>233</v>
      </c>
      <c r="AL591" t="s">
        <v>340</v>
      </c>
      <c r="AM591" s="130">
        <v>102000000</v>
      </c>
      <c r="AN591" s="61" t="s">
        <v>39</v>
      </c>
    </row>
    <row r="592" spans="35:40" x14ac:dyDescent="0.25">
      <c r="AI592" s="130">
        <f t="shared" si="46"/>
        <v>102010000</v>
      </c>
      <c r="AK592" s="61" t="s">
        <v>233</v>
      </c>
      <c r="AL592" t="s">
        <v>1377</v>
      </c>
      <c r="AM592" s="130">
        <v>102010000</v>
      </c>
      <c r="AN592" s="61" t="s">
        <v>39</v>
      </c>
    </row>
    <row r="593" spans="35:40" x14ac:dyDescent="0.25">
      <c r="AI593" s="130">
        <f t="shared" si="46"/>
        <v>102010101</v>
      </c>
      <c r="AK593" s="61" t="s">
        <v>233</v>
      </c>
      <c r="AL593" t="s">
        <v>1378</v>
      </c>
      <c r="AM593" s="130">
        <v>102010101</v>
      </c>
      <c r="AN593" s="61" t="s">
        <v>39</v>
      </c>
    </row>
    <row r="594" spans="35:40" x14ac:dyDescent="0.25">
      <c r="AI594" s="130">
        <f t="shared" si="46"/>
        <v>102020000</v>
      </c>
      <c r="AK594" s="61" t="s">
        <v>233</v>
      </c>
      <c r="AL594" t="s">
        <v>1379</v>
      </c>
      <c r="AM594" s="130">
        <v>102020000</v>
      </c>
      <c r="AN594" s="61" t="s">
        <v>39</v>
      </c>
    </row>
    <row r="595" spans="35:40" x14ac:dyDescent="0.25">
      <c r="AI595" s="130">
        <f t="shared" si="46"/>
        <v>102020101</v>
      </c>
      <c r="AK595" s="61" t="s">
        <v>233</v>
      </c>
      <c r="AL595" t="s">
        <v>1380</v>
      </c>
      <c r="AM595" s="130">
        <v>102020101</v>
      </c>
      <c r="AN595" s="61" t="s">
        <v>39</v>
      </c>
    </row>
    <row r="596" spans="35:40" x14ac:dyDescent="0.25">
      <c r="AI596" s="130">
        <f t="shared" si="46"/>
        <v>102020102</v>
      </c>
      <c r="AK596" s="61" t="s">
        <v>233</v>
      </c>
      <c r="AL596" t="s">
        <v>1381</v>
      </c>
      <c r="AM596" s="130">
        <v>102020102</v>
      </c>
      <c r="AN596" s="61" t="s">
        <v>39</v>
      </c>
    </row>
    <row r="597" spans="35:40" x14ac:dyDescent="0.25">
      <c r="AI597" s="130">
        <f t="shared" si="46"/>
        <v>102020103</v>
      </c>
      <c r="AK597" s="61" t="s">
        <v>233</v>
      </c>
      <c r="AL597" t="s">
        <v>335</v>
      </c>
      <c r="AM597" s="130">
        <v>102020103</v>
      </c>
      <c r="AN597" s="61" t="s">
        <v>39</v>
      </c>
    </row>
    <row r="598" spans="35:40" x14ac:dyDescent="0.25">
      <c r="AI598" s="130">
        <f t="shared" si="46"/>
        <v>102020104</v>
      </c>
      <c r="AK598" s="61" t="s">
        <v>233</v>
      </c>
      <c r="AL598" t="s">
        <v>1382</v>
      </c>
      <c r="AM598" s="130">
        <v>102020104</v>
      </c>
      <c r="AN598" s="61" t="s">
        <v>39</v>
      </c>
    </row>
    <row r="599" spans="35:40" x14ac:dyDescent="0.25">
      <c r="AI599" s="130">
        <f t="shared" si="46"/>
        <v>102030000</v>
      </c>
      <c r="AK599" s="61" t="s">
        <v>233</v>
      </c>
      <c r="AL599" t="s">
        <v>1383</v>
      </c>
      <c r="AM599" s="130">
        <v>102030000</v>
      </c>
      <c r="AN599" s="61" t="s">
        <v>39</v>
      </c>
    </row>
    <row r="600" spans="35:40" x14ac:dyDescent="0.25">
      <c r="AI600" s="130">
        <f t="shared" si="46"/>
        <v>102030101</v>
      </c>
      <c r="AK600" s="61" t="s">
        <v>233</v>
      </c>
      <c r="AL600" t="s">
        <v>1384</v>
      </c>
      <c r="AM600" s="130">
        <v>102030101</v>
      </c>
      <c r="AN600" s="61" t="s">
        <v>39</v>
      </c>
    </row>
    <row r="601" spans="35:40" x14ac:dyDescent="0.25">
      <c r="AI601" s="130">
        <f t="shared" si="46"/>
        <v>102030201</v>
      </c>
      <c r="AK601" s="61" t="s">
        <v>233</v>
      </c>
      <c r="AL601" t="s">
        <v>1385</v>
      </c>
      <c r="AM601" s="130">
        <v>102030201</v>
      </c>
      <c r="AN601" s="61" t="s">
        <v>39</v>
      </c>
    </row>
    <row r="602" spans="35:40" x14ac:dyDescent="0.25">
      <c r="AI602" s="130">
        <f t="shared" si="46"/>
        <v>102040000</v>
      </c>
      <c r="AK602" s="61" t="s">
        <v>233</v>
      </c>
      <c r="AL602" t="s">
        <v>1386</v>
      </c>
      <c r="AM602" s="130">
        <v>102040000</v>
      </c>
      <c r="AN602" s="61" t="s">
        <v>39</v>
      </c>
    </row>
    <row r="603" spans="35:40" x14ac:dyDescent="0.25">
      <c r="AI603" s="130">
        <f t="shared" si="46"/>
        <v>102040101</v>
      </c>
      <c r="AK603" s="61" t="s">
        <v>233</v>
      </c>
      <c r="AL603" t="s">
        <v>1387</v>
      </c>
      <c r="AM603" s="130">
        <v>102040101</v>
      </c>
      <c r="AN603" s="61" t="s">
        <v>39</v>
      </c>
    </row>
    <row r="604" spans="35:40" x14ac:dyDescent="0.25">
      <c r="AI604" s="130">
        <f t="shared" si="46"/>
        <v>102040201</v>
      </c>
      <c r="AK604" s="61" t="s">
        <v>233</v>
      </c>
      <c r="AL604" t="s">
        <v>1388</v>
      </c>
      <c r="AM604" s="130">
        <v>102040201</v>
      </c>
      <c r="AN604" s="61" t="s">
        <v>39</v>
      </c>
    </row>
    <row r="605" spans="35:40" x14ac:dyDescent="0.25">
      <c r="AI605" s="130">
        <f t="shared" si="46"/>
        <v>102040301</v>
      </c>
      <c r="AK605" s="61" t="s">
        <v>233</v>
      </c>
      <c r="AL605" t="s">
        <v>1389</v>
      </c>
      <c r="AM605" s="130">
        <v>102040301</v>
      </c>
      <c r="AN605" s="61" t="s">
        <v>39</v>
      </c>
    </row>
    <row r="606" spans="35:40" x14ac:dyDescent="0.25">
      <c r="AI606" s="130">
        <f t="shared" si="46"/>
        <v>102040302</v>
      </c>
      <c r="AK606" s="61" t="s">
        <v>233</v>
      </c>
      <c r="AL606" t="s">
        <v>1412</v>
      </c>
      <c r="AM606" s="130">
        <v>102040302</v>
      </c>
      <c r="AN606" s="61" t="s">
        <v>1413</v>
      </c>
    </row>
    <row r="607" spans="35:40" x14ac:dyDescent="0.25">
      <c r="AI607" s="130">
        <f t="shared" si="46"/>
        <v>102040401</v>
      </c>
      <c r="AK607" s="61" t="s">
        <v>233</v>
      </c>
      <c r="AL607" t="s">
        <v>1390</v>
      </c>
      <c r="AM607" s="130">
        <v>102040401</v>
      </c>
      <c r="AN607" s="61" t="s">
        <v>39</v>
      </c>
    </row>
    <row r="608" spans="35:40" x14ac:dyDescent="0.25">
      <c r="AI608" s="130">
        <f t="shared" si="46"/>
        <v>102050000</v>
      </c>
      <c r="AK608" s="61" t="s">
        <v>233</v>
      </c>
      <c r="AL608" t="s">
        <v>1414</v>
      </c>
      <c r="AM608" s="130">
        <v>102050000</v>
      </c>
      <c r="AN608" s="61" t="s">
        <v>1413</v>
      </c>
    </row>
    <row r="609" spans="35:40" x14ac:dyDescent="0.25">
      <c r="AI609" s="130">
        <f t="shared" si="46"/>
        <v>102050101</v>
      </c>
      <c r="AK609" s="61" t="s">
        <v>233</v>
      </c>
      <c r="AL609" t="s">
        <v>1415</v>
      </c>
      <c r="AM609" s="130">
        <v>102050101</v>
      </c>
      <c r="AN609" s="61" t="s">
        <v>1413</v>
      </c>
    </row>
    <row r="610" spans="35:40" x14ac:dyDescent="0.25">
      <c r="AI610" s="130">
        <f t="shared" si="46"/>
        <v>102050102</v>
      </c>
      <c r="AK610" s="61" t="s">
        <v>233</v>
      </c>
      <c r="AL610" t="s">
        <v>1416</v>
      </c>
      <c r="AM610" s="130">
        <v>102050102</v>
      </c>
      <c r="AN610" s="61" t="s">
        <v>1413</v>
      </c>
    </row>
    <row r="611" spans="35:40" x14ac:dyDescent="0.25">
      <c r="AI611" s="130">
        <f t="shared" si="46"/>
        <v>102050103</v>
      </c>
      <c r="AK611" s="61" t="s">
        <v>233</v>
      </c>
      <c r="AL611" t="s">
        <v>1417</v>
      </c>
      <c r="AM611" s="130">
        <v>102050103</v>
      </c>
      <c r="AN611" s="61" t="s">
        <v>1413</v>
      </c>
    </row>
    <row r="612" spans="35:40" x14ac:dyDescent="0.25">
      <c r="AI612" s="130">
        <f t="shared" si="46"/>
        <v>102050201</v>
      </c>
      <c r="AK612" s="61" t="s">
        <v>233</v>
      </c>
      <c r="AL612" t="s">
        <v>1284</v>
      </c>
      <c r="AM612" s="130">
        <v>102050201</v>
      </c>
      <c r="AN612" s="61" t="s">
        <v>40</v>
      </c>
    </row>
    <row r="613" spans="35:40" x14ac:dyDescent="0.25">
      <c r="AI613" s="130">
        <f t="shared" si="46"/>
        <v>102050301</v>
      </c>
      <c r="AK613" s="61" t="s">
        <v>233</v>
      </c>
      <c r="AL613" t="s">
        <v>1285</v>
      </c>
      <c r="AM613" s="130">
        <v>102050301</v>
      </c>
      <c r="AN613" s="61" t="s">
        <v>40</v>
      </c>
    </row>
    <row r="614" spans="35:40" x14ac:dyDescent="0.25">
      <c r="AI614" s="130">
        <f t="shared" si="46"/>
        <v>102050302</v>
      </c>
      <c r="AK614" s="61" t="s">
        <v>233</v>
      </c>
      <c r="AL614" t="s">
        <v>1286</v>
      </c>
      <c r="AM614" s="130">
        <v>102050302</v>
      </c>
      <c r="AN614" s="61" t="s">
        <v>40</v>
      </c>
    </row>
    <row r="615" spans="35:40" x14ac:dyDescent="0.25">
      <c r="AI615" s="130">
        <f t="shared" si="46"/>
        <v>102060000</v>
      </c>
      <c r="AK615" s="61" t="s">
        <v>233</v>
      </c>
      <c r="AL615" t="s">
        <v>1287</v>
      </c>
      <c r="AM615" s="130">
        <v>102060000</v>
      </c>
      <c r="AN615" s="61" t="s">
        <v>40</v>
      </c>
    </row>
    <row r="616" spans="35:40" x14ac:dyDescent="0.25">
      <c r="AI616" s="130">
        <f t="shared" si="46"/>
        <v>102060101</v>
      </c>
      <c r="AK616" s="61" t="s">
        <v>233</v>
      </c>
      <c r="AL616" t="s">
        <v>1288</v>
      </c>
      <c r="AM616" s="130">
        <v>102060101</v>
      </c>
      <c r="AN616" s="61" t="s">
        <v>40</v>
      </c>
    </row>
    <row r="617" spans="35:40" x14ac:dyDescent="0.25">
      <c r="AI617" s="130">
        <f t="shared" si="46"/>
        <v>102060102</v>
      </c>
      <c r="AK617" s="61" t="s">
        <v>233</v>
      </c>
      <c r="AL617" t="s">
        <v>1289</v>
      </c>
      <c r="AM617" s="130">
        <v>102060102</v>
      </c>
      <c r="AN617" s="61" t="s">
        <v>40</v>
      </c>
    </row>
    <row r="618" spans="35:40" x14ac:dyDescent="0.25">
      <c r="AI618" s="130">
        <f t="shared" si="46"/>
        <v>102060201</v>
      </c>
      <c r="AK618" s="61" t="s">
        <v>233</v>
      </c>
      <c r="AL618" t="s">
        <v>1290</v>
      </c>
      <c r="AM618" s="130">
        <v>102060201</v>
      </c>
      <c r="AN618" s="61" t="s">
        <v>40</v>
      </c>
    </row>
    <row r="619" spans="35:40" x14ac:dyDescent="0.25">
      <c r="AI619" s="130">
        <f t="shared" si="46"/>
        <v>102060301</v>
      </c>
      <c r="AK619" s="61" t="s">
        <v>233</v>
      </c>
      <c r="AL619" t="s">
        <v>1291</v>
      </c>
      <c r="AM619" s="130">
        <v>102060301</v>
      </c>
      <c r="AN619" s="61" t="s">
        <v>40</v>
      </c>
    </row>
    <row r="620" spans="35:40" x14ac:dyDescent="0.25">
      <c r="AI620" s="130">
        <f t="shared" si="46"/>
        <v>102070000</v>
      </c>
      <c r="AK620" s="61" t="s">
        <v>233</v>
      </c>
      <c r="AL620" t="s">
        <v>336</v>
      </c>
      <c r="AM620" s="130">
        <v>102070000</v>
      </c>
      <c r="AN620" s="61" t="s">
        <v>40</v>
      </c>
    </row>
    <row r="621" spans="35:40" x14ac:dyDescent="0.25">
      <c r="AI621" s="130">
        <f t="shared" si="46"/>
        <v>102070101</v>
      </c>
      <c r="AK621" s="61" t="s">
        <v>233</v>
      </c>
      <c r="AL621" t="s">
        <v>1418</v>
      </c>
      <c r="AM621" s="130">
        <v>102070101</v>
      </c>
      <c r="AN621" s="61" t="s">
        <v>1413</v>
      </c>
    </row>
    <row r="622" spans="35:40" x14ac:dyDescent="0.25">
      <c r="AI622" s="130">
        <f t="shared" si="46"/>
        <v>102070102</v>
      </c>
      <c r="AK622" s="61" t="s">
        <v>233</v>
      </c>
      <c r="AL622" t="s">
        <v>1419</v>
      </c>
      <c r="AM622" s="130">
        <v>102070102</v>
      </c>
      <c r="AN622" s="61" t="s">
        <v>1413</v>
      </c>
    </row>
    <row r="623" spans="35:40" x14ac:dyDescent="0.25">
      <c r="AI623" s="130">
        <f t="shared" si="46"/>
        <v>102070201</v>
      </c>
      <c r="AK623" s="61" t="s">
        <v>233</v>
      </c>
      <c r="AL623" t="s">
        <v>1420</v>
      </c>
      <c r="AM623" s="130">
        <v>102070201</v>
      </c>
      <c r="AN623" s="61" t="s">
        <v>1413</v>
      </c>
    </row>
    <row r="624" spans="35:40" x14ac:dyDescent="0.25">
      <c r="AI624" s="130">
        <f t="shared" si="46"/>
        <v>102070301</v>
      </c>
      <c r="AK624" s="61" t="s">
        <v>233</v>
      </c>
      <c r="AL624" t="s">
        <v>1421</v>
      </c>
      <c r="AM624" s="130">
        <v>102070301</v>
      </c>
      <c r="AN624" s="61" t="s">
        <v>1413</v>
      </c>
    </row>
    <row r="625" spans="35:40" x14ac:dyDescent="0.25">
      <c r="AI625" s="130">
        <f t="shared" si="46"/>
        <v>102070302</v>
      </c>
      <c r="AK625" s="61" t="s">
        <v>233</v>
      </c>
      <c r="AL625" t="s">
        <v>1422</v>
      </c>
      <c r="AM625" s="130">
        <v>102070302</v>
      </c>
      <c r="AN625" s="61" t="s">
        <v>1413</v>
      </c>
    </row>
    <row r="626" spans="35:40" x14ac:dyDescent="0.25">
      <c r="AI626" s="130">
        <f t="shared" si="46"/>
        <v>102070401</v>
      </c>
      <c r="AK626" s="61" t="s">
        <v>233</v>
      </c>
      <c r="AL626" t="s">
        <v>1391</v>
      </c>
      <c r="AM626" s="130">
        <v>102070401</v>
      </c>
      <c r="AN626" s="61" t="s">
        <v>39</v>
      </c>
    </row>
    <row r="627" spans="35:40" x14ac:dyDescent="0.25">
      <c r="AI627" s="130">
        <f t="shared" si="46"/>
        <v>102070501</v>
      </c>
      <c r="AK627" s="61" t="s">
        <v>233</v>
      </c>
      <c r="AL627" t="s">
        <v>1392</v>
      </c>
      <c r="AM627" s="130">
        <v>102070501</v>
      </c>
      <c r="AN627" s="61" t="s">
        <v>39</v>
      </c>
    </row>
    <row r="628" spans="35:40" x14ac:dyDescent="0.25">
      <c r="AI628" s="130">
        <f t="shared" si="46"/>
        <v>102070601</v>
      </c>
      <c r="AK628" s="61" t="s">
        <v>233</v>
      </c>
      <c r="AL628" t="s">
        <v>1393</v>
      </c>
      <c r="AM628" s="130">
        <v>102070601</v>
      </c>
      <c r="AN628" s="61" t="s">
        <v>39</v>
      </c>
    </row>
    <row r="629" spans="35:40" x14ac:dyDescent="0.25">
      <c r="AI629" s="130">
        <f t="shared" si="46"/>
        <v>102080000</v>
      </c>
      <c r="AK629" s="61" t="s">
        <v>233</v>
      </c>
      <c r="AL629" t="s">
        <v>234</v>
      </c>
      <c r="AM629" s="130">
        <v>102080000</v>
      </c>
      <c r="AN629" s="61" t="s">
        <v>40</v>
      </c>
    </row>
    <row r="630" spans="35:40" x14ac:dyDescent="0.25">
      <c r="AI630" s="130">
        <f t="shared" si="46"/>
        <v>102080101</v>
      </c>
      <c r="AK630" s="61" t="s">
        <v>233</v>
      </c>
      <c r="AL630" t="s">
        <v>1292</v>
      </c>
      <c r="AM630" s="130">
        <v>102080101</v>
      </c>
      <c r="AN630" s="61" t="s">
        <v>40</v>
      </c>
    </row>
    <row r="631" spans="35:40" x14ac:dyDescent="0.25">
      <c r="AI631" s="130">
        <f t="shared" si="46"/>
        <v>102080201</v>
      </c>
      <c r="AK631" s="61" t="s">
        <v>233</v>
      </c>
      <c r="AL631" t="s">
        <v>1293</v>
      </c>
      <c r="AM631" s="130">
        <v>102080201</v>
      </c>
      <c r="AN631" s="61" t="s">
        <v>40</v>
      </c>
    </row>
    <row r="632" spans="35:40" x14ac:dyDescent="0.25">
      <c r="AI632" s="130">
        <f t="shared" si="46"/>
        <v>102080301</v>
      </c>
      <c r="AK632" s="61" t="s">
        <v>233</v>
      </c>
      <c r="AL632" t="s">
        <v>1294</v>
      </c>
      <c r="AM632" s="130">
        <v>102080301</v>
      </c>
      <c r="AN632" s="61" t="s">
        <v>40</v>
      </c>
    </row>
    <row r="633" spans="35:40" x14ac:dyDescent="0.25">
      <c r="AI633" s="130">
        <f t="shared" si="46"/>
        <v>102080302</v>
      </c>
      <c r="AK633" s="61" t="s">
        <v>233</v>
      </c>
      <c r="AL633" t="s">
        <v>1295</v>
      </c>
      <c r="AM633" s="130">
        <v>102080302</v>
      </c>
      <c r="AN633" s="61" t="s">
        <v>40</v>
      </c>
    </row>
    <row r="634" spans="35:40" x14ac:dyDescent="0.25">
      <c r="AI634" s="130">
        <f t="shared" si="46"/>
        <v>102090000</v>
      </c>
      <c r="AK634" s="61" t="s">
        <v>233</v>
      </c>
      <c r="AL634" t="s">
        <v>1296</v>
      </c>
      <c r="AM634" s="130">
        <v>102090000</v>
      </c>
      <c r="AN634" s="61" t="s">
        <v>40</v>
      </c>
    </row>
    <row r="635" spans="35:40" x14ac:dyDescent="0.25">
      <c r="AI635" s="130">
        <f t="shared" si="46"/>
        <v>102090101</v>
      </c>
      <c r="AK635" s="61" t="s">
        <v>233</v>
      </c>
      <c r="AL635" t="s">
        <v>1297</v>
      </c>
      <c r="AM635" s="130">
        <v>102090101</v>
      </c>
      <c r="AN635" s="61" t="s">
        <v>40</v>
      </c>
    </row>
    <row r="636" spans="35:40" x14ac:dyDescent="0.25">
      <c r="AI636" s="130">
        <f t="shared" si="46"/>
        <v>102090102</v>
      </c>
      <c r="AK636" s="61" t="s">
        <v>233</v>
      </c>
      <c r="AL636" t="s">
        <v>1298</v>
      </c>
      <c r="AM636" s="130">
        <v>102090102</v>
      </c>
      <c r="AN636" s="61" t="s">
        <v>40</v>
      </c>
    </row>
    <row r="637" spans="35:40" x14ac:dyDescent="0.25">
      <c r="AI637" s="130">
        <f t="shared" si="46"/>
        <v>102090201</v>
      </c>
      <c r="AK637" s="61" t="s">
        <v>233</v>
      </c>
      <c r="AL637" t="s">
        <v>1299</v>
      </c>
      <c r="AM637" s="130">
        <v>102090201</v>
      </c>
      <c r="AN637" s="61" t="s">
        <v>40</v>
      </c>
    </row>
    <row r="638" spans="35:40" x14ac:dyDescent="0.25">
      <c r="AI638" s="130">
        <f t="shared" si="46"/>
        <v>102100000</v>
      </c>
      <c r="AK638" s="61" t="s">
        <v>233</v>
      </c>
      <c r="AL638" t="s">
        <v>1300</v>
      </c>
      <c r="AM638" s="130">
        <v>102100000</v>
      </c>
      <c r="AN638" s="61" t="s">
        <v>40</v>
      </c>
    </row>
    <row r="639" spans="35:40" x14ac:dyDescent="0.25">
      <c r="AI639" s="130">
        <f t="shared" si="46"/>
        <v>102100101</v>
      </c>
      <c r="AK639" s="61" t="s">
        <v>233</v>
      </c>
      <c r="AL639" t="s">
        <v>1301</v>
      </c>
      <c r="AM639" s="130">
        <v>102100101</v>
      </c>
      <c r="AN639" s="61" t="s">
        <v>40</v>
      </c>
    </row>
    <row r="640" spans="35:40" x14ac:dyDescent="0.25">
      <c r="AI640" s="130">
        <f t="shared" si="46"/>
        <v>102100102</v>
      </c>
      <c r="AK640" s="61" t="s">
        <v>233</v>
      </c>
      <c r="AL640" t="s">
        <v>1302</v>
      </c>
      <c r="AM640" s="130">
        <v>102100102</v>
      </c>
      <c r="AN640" s="61" t="s">
        <v>40</v>
      </c>
    </row>
    <row r="641" spans="35:40" x14ac:dyDescent="0.25">
      <c r="AI641" s="130">
        <f t="shared" si="46"/>
        <v>102110000</v>
      </c>
      <c r="AK641" s="61" t="s">
        <v>233</v>
      </c>
      <c r="AL641" t="s">
        <v>1303</v>
      </c>
      <c r="AM641" s="130">
        <v>102110000</v>
      </c>
      <c r="AN641" s="61" t="s">
        <v>40</v>
      </c>
    </row>
    <row r="642" spans="35:40" x14ac:dyDescent="0.25">
      <c r="AI642" s="130">
        <f t="shared" si="46"/>
        <v>102110101</v>
      </c>
      <c r="AK642" s="61" t="s">
        <v>233</v>
      </c>
      <c r="AL642" t="s">
        <v>1304</v>
      </c>
      <c r="AM642" s="130">
        <v>102110101</v>
      </c>
      <c r="AN642" s="61" t="s">
        <v>40</v>
      </c>
    </row>
    <row r="643" spans="35:40" x14ac:dyDescent="0.25">
      <c r="AI643" s="130">
        <f t="shared" si="46"/>
        <v>102110102</v>
      </c>
      <c r="AK643" s="61" t="s">
        <v>233</v>
      </c>
      <c r="AL643" t="s">
        <v>1305</v>
      </c>
      <c r="AM643" s="130">
        <v>102110102</v>
      </c>
      <c r="AN643" s="61" t="s">
        <v>40</v>
      </c>
    </row>
    <row r="644" spans="35:40" x14ac:dyDescent="0.25">
      <c r="AI644" s="130">
        <f t="shared" si="46"/>
        <v>102110201</v>
      </c>
      <c r="AK644" s="61" t="s">
        <v>233</v>
      </c>
      <c r="AL644" t="s">
        <v>1306</v>
      </c>
      <c r="AM644" s="130">
        <v>102110201</v>
      </c>
      <c r="AN644" s="61" t="s">
        <v>40</v>
      </c>
    </row>
    <row r="645" spans="35:40" x14ac:dyDescent="0.25">
      <c r="AI645" s="130">
        <f t="shared" si="46"/>
        <v>103000000</v>
      </c>
      <c r="AK645" s="61" t="s">
        <v>233</v>
      </c>
      <c r="AL645" t="s">
        <v>1445</v>
      </c>
      <c r="AM645" s="130">
        <v>103000000</v>
      </c>
      <c r="AN645" s="61" t="s">
        <v>1413</v>
      </c>
    </row>
    <row r="646" spans="35:40" x14ac:dyDescent="0.25">
      <c r="AI646" s="130">
        <f t="shared" si="46"/>
        <v>103010000</v>
      </c>
      <c r="AK646" s="61" t="s">
        <v>233</v>
      </c>
      <c r="AL646" t="s">
        <v>1446</v>
      </c>
      <c r="AM646" s="130">
        <v>103010000</v>
      </c>
      <c r="AN646" s="61" t="s">
        <v>39</v>
      </c>
    </row>
    <row r="647" spans="35:40" x14ac:dyDescent="0.25">
      <c r="AI647" s="130">
        <f t="shared" ref="AI647:AI710" si="47">$AM647</f>
        <v>103010101</v>
      </c>
      <c r="AK647" s="61" t="s">
        <v>233</v>
      </c>
      <c r="AL647" t="s">
        <v>1447</v>
      </c>
      <c r="AM647" s="130">
        <v>103010101</v>
      </c>
      <c r="AN647" s="61" t="s">
        <v>39</v>
      </c>
    </row>
    <row r="648" spans="35:40" x14ac:dyDescent="0.25">
      <c r="AI648" s="130">
        <f t="shared" si="47"/>
        <v>103010102</v>
      </c>
      <c r="AK648" s="61" t="s">
        <v>233</v>
      </c>
      <c r="AL648" t="s">
        <v>1448</v>
      </c>
      <c r="AM648" s="130">
        <v>103010102</v>
      </c>
      <c r="AN648" s="61" t="s">
        <v>39</v>
      </c>
    </row>
    <row r="649" spans="35:40" x14ac:dyDescent="0.25">
      <c r="AI649" s="130">
        <f t="shared" si="47"/>
        <v>103010201</v>
      </c>
      <c r="AK649" s="61" t="s">
        <v>233</v>
      </c>
      <c r="AL649" t="s">
        <v>1449</v>
      </c>
      <c r="AM649" s="130">
        <v>103010201</v>
      </c>
      <c r="AN649" s="61" t="s">
        <v>39</v>
      </c>
    </row>
    <row r="650" spans="35:40" x14ac:dyDescent="0.25">
      <c r="AI650" s="130">
        <f t="shared" si="47"/>
        <v>103010202</v>
      </c>
      <c r="AK650" s="61" t="s">
        <v>233</v>
      </c>
      <c r="AL650" t="s">
        <v>1450</v>
      </c>
      <c r="AM650" s="130">
        <v>103010202</v>
      </c>
      <c r="AN650" s="61" t="s">
        <v>39</v>
      </c>
    </row>
    <row r="651" spans="35:40" x14ac:dyDescent="0.25">
      <c r="AI651" s="130">
        <f t="shared" si="47"/>
        <v>103020000</v>
      </c>
      <c r="AK651" s="61" t="s">
        <v>233</v>
      </c>
      <c r="AL651" t="s">
        <v>1451</v>
      </c>
      <c r="AM651" s="130">
        <v>103020000</v>
      </c>
      <c r="AN651" s="61" t="s">
        <v>39</v>
      </c>
    </row>
    <row r="652" spans="35:40" x14ac:dyDescent="0.25">
      <c r="AI652" s="130">
        <f t="shared" si="47"/>
        <v>103020101</v>
      </c>
      <c r="AK652" s="61" t="s">
        <v>233</v>
      </c>
      <c r="AL652" t="s">
        <v>1452</v>
      </c>
      <c r="AM652" s="130">
        <v>103020101</v>
      </c>
      <c r="AN652" s="61" t="s">
        <v>39</v>
      </c>
    </row>
    <row r="653" spans="35:40" x14ac:dyDescent="0.25">
      <c r="AI653" s="130">
        <f t="shared" si="47"/>
        <v>103020102</v>
      </c>
      <c r="AK653" s="61" t="s">
        <v>233</v>
      </c>
      <c r="AL653" t="s">
        <v>1453</v>
      </c>
      <c r="AM653" s="130">
        <v>103020102</v>
      </c>
      <c r="AN653" s="61" t="s">
        <v>39</v>
      </c>
    </row>
    <row r="654" spans="35:40" x14ac:dyDescent="0.25">
      <c r="AI654" s="130">
        <f t="shared" si="47"/>
        <v>103020103</v>
      </c>
      <c r="AK654" s="61" t="s">
        <v>233</v>
      </c>
      <c r="AL654" t="s">
        <v>1454</v>
      </c>
      <c r="AM654" s="130">
        <v>103020103</v>
      </c>
      <c r="AN654" s="61" t="s">
        <v>39</v>
      </c>
    </row>
    <row r="655" spans="35:40" x14ac:dyDescent="0.25">
      <c r="AI655" s="130">
        <f t="shared" si="47"/>
        <v>103020104</v>
      </c>
      <c r="AK655" s="61" t="s">
        <v>233</v>
      </c>
      <c r="AL655" t="s">
        <v>1455</v>
      </c>
      <c r="AM655" s="130">
        <v>103020104</v>
      </c>
      <c r="AN655" s="61" t="s">
        <v>39</v>
      </c>
    </row>
    <row r="656" spans="35:40" x14ac:dyDescent="0.25">
      <c r="AI656" s="130">
        <f t="shared" si="47"/>
        <v>103020105</v>
      </c>
      <c r="AK656" s="61" t="s">
        <v>233</v>
      </c>
      <c r="AL656" t="s">
        <v>1456</v>
      </c>
      <c r="AM656" s="130">
        <v>103020105</v>
      </c>
      <c r="AN656" s="61" t="s">
        <v>39</v>
      </c>
    </row>
    <row r="657" spans="35:40" x14ac:dyDescent="0.25">
      <c r="AI657" s="130">
        <f t="shared" si="47"/>
        <v>103020201</v>
      </c>
      <c r="AK657" s="61" t="s">
        <v>233</v>
      </c>
      <c r="AL657" t="s">
        <v>1457</v>
      </c>
      <c r="AM657" s="130">
        <v>103020201</v>
      </c>
      <c r="AN657" s="61" t="s">
        <v>39</v>
      </c>
    </row>
    <row r="658" spans="35:40" x14ac:dyDescent="0.25">
      <c r="AI658" s="130">
        <f t="shared" si="47"/>
        <v>103030000</v>
      </c>
      <c r="AK658" s="61" t="s">
        <v>233</v>
      </c>
      <c r="AL658" t="s">
        <v>1458</v>
      </c>
      <c r="AM658" s="130">
        <v>103030000</v>
      </c>
      <c r="AN658" s="61" t="s">
        <v>1413</v>
      </c>
    </row>
    <row r="659" spans="35:40" x14ac:dyDescent="0.25">
      <c r="AI659" s="130">
        <f t="shared" si="47"/>
        <v>103030101</v>
      </c>
      <c r="AK659" s="61" t="s">
        <v>233</v>
      </c>
      <c r="AL659" t="s">
        <v>1459</v>
      </c>
      <c r="AM659" s="130">
        <v>103030101</v>
      </c>
      <c r="AN659" s="61" t="s">
        <v>39</v>
      </c>
    </row>
    <row r="660" spans="35:40" x14ac:dyDescent="0.25">
      <c r="AI660" s="130">
        <f t="shared" si="47"/>
        <v>103030102</v>
      </c>
      <c r="AK660" s="61" t="s">
        <v>233</v>
      </c>
      <c r="AL660" t="s">
        <v>1460</v>
      </c>
      <c r="AM660" s="130">
        <v>103030102</v>
      </c>
      <c r="AN660" s="61" t="s">
        <v>40</v>
      </c>
    </row>
    <row r="661" spans="35:40" x14ac:dyDescent="0.25">
      <c r="AI661" s="130">
        <f t="shared" si="47"/>
        <v>103040000</v>
      </c>
      <c r="AK661" s="61" t="s">
        <v>233</v>
      </c>
      <c r="AL661" t="s">
        <v>1461</v>
      </c>
      <c r="AM661" s="130">
        <v>103040000</v>
      </c>
      <c r="AN661" s="61" t="s">
        <v>40</v>
      </c>
    </row>
    <row r="662" spans="35:40" x14ac:dyDescent="0.25">
      <c r="AI662" s="130">
        <f t="shared" si="47"/>
        <v>103040101</v>
      </c>
      <c r="AK662" s="61" t="s">
        <v>233</v>
      </c>
      <c r="AL662" t="s">
        <v>1462</v>
      </c>
      <c r="AM662" s="130">
        <v>103040101</v>
      </c>
      <c r="AN662" s="61" t="s">
        <v>40</v>
      </c>
    </row>
    <row r="663" spans="35:40" x14ac:dyDescent="0.25">
      <c r="AI663" s="130">
        <f t="shared" si="47"/>
        <v>103040102</v>
      </c>
      <c r="AK663" s="61" t="s">
        <v>233</v>
      </c>
      <c r="AL663" t="s">
        <v>1463</v>
      </c>
      <c r="AM663" s="130">
        <v>103040102</v>
      </c>
      <c r="AN663" s="61" t="s">
        <v>40</v>
      </c>
    </row>
    <row r="664" spans="35:40" x14ac:dyDescent="0.25">
      <c r="AI664" s="130">
        <f t="shared" si="47"/>
        <v>103040103</v>
      </c>
      <c r="AK664" s="61" t="s">
        <v>233</v>
      </c>
      <c r="AL664" t="s">
        <v>1464</v>
      </c>
      <c r="AM664" s="130">
        <v>103040103</v>
      </c>
      <c r="AN664" s="61" t="s">
        <v>40</v>
      </c>
    </row>
    <row r="665" spans="35:40" x14ac:dyDescent="0.25">
      <c r="AI665" s="130">
        <f t="shared" si="47"/>
        <v>103050000</v>
      </c>
      <c r="AK665" s="61" t="s">
        <v>233</v>
      </c>
      <c r="AL665" t="s">
        <v>1465</v>
      </c>
      <c r="AM665" s="130">
        <v>103050000</v>
      </c>
      <c r="AN665" s="61" t="s">
        <v>40</v>
      </c>
    </row>
    <row r="666" spans="35:40" x14ac:dyDescent="0.25">
      <c r="AI666" s="130">
        <f t="shared" si="47"/>
        <v>103050101</v>
      </c>
      <c r="AK666" s="61" t="s">
        <v>233</v>
      </c>
      <c r="AL666" t="s">
        <v>1466</v>
      </c>
      <c r="AM666" s="130">
        <v>103050101</v>
      </c>
      <c r="AN666" s="61" t="s">
        <v>40</v>
      </c>
    </row>
    <row r="667" spans="35:40" x14ac:dyDescent="0.25">
      <c r="AI667" s="130">
        <f t="shared" si="47"/>
        <v>103050102</v>
      </c>
      <c r="AK667" s="61" t="s">
        <v>233</v>
      </c>
      <c r="AL667" t="s">
        <v>1467</v>
      </c>
      <c r="AM667" s="130">
        <v>103050102</v>
      </c>
      <c r="AN667" s="61" t="s">
        <v>40</v>
      </c>
    </row>
    <row r="668" spans="35:40" x14ac:dyDescent="0.25">
      <c r="AI668" s="130">
        <f t="shared" si="47"/>
        <v>103050103</v>
      </c>
      <c r="AK668" s="61" t="s">
        <v>233</v>
      </c>
      <c r="AL668" t="s">
        <v>1468</v>
      </c>
      <c r="AM668" s="130">
        <v>103050103</v>
      </c>
      <c r="AN668" s="61" t="s">
        <v>40</v>
      </c>
    </row>
    <row r="669" spans="35:40" x14ac:dyDescent="0.25">
      <c r="AI669" s="130">
        <f t="shared" si="47"/>
        <v>103060000</v>
      </c>
      <c r="AK669" s="61" t="s">
        <v>233</v>
      </c>
      <c r="AL669" t="s">
        <v>1469</v>
      </c>
      <c r="AM669" s="130">
        <v>103060000</v>
      </c>
      <c r="AN669" s="61" t="s">
        <v>40</v>
      </c>
    </row>
    <row r="670" spans="35:40" x14ac:dyDescent="0.25">
      <c r="AI670" s="130">
        <f t="shared" si="47"/>
        <v>103060101</v>
      </c>
      <c r="AK670" s="61" t="s">
        <v>233</v>
      </c>
      <c r="AL670" t="s">
        <v>1470</v>
      </c>
      <c r="AM670" s="130">
        <v>103060101</v>
      </c>
      <c r="AN670" s="61" t="s">
        <v>40</v>
      </c>
    </row>
    <row r="671" spans="35:40" x14ac:dyDescent="0.25">
      <c r="AI671" s="130">
        <f t="shared" si="47"/>
        <v>103060102</v>
      </c>
      <c r="AK671" s="61" t="s">
        <v>233</v>
      </c>
      <c r="AL671" t="s">
        <v>1471</v>
      </c>
      <c r="AM671" s="130">
        <v>103060102</v>
      </c>
      <c r="AN671" s="61" t="s">
        <v>40</v>
      </c>
    </row>
    <row r="672" spans="35:40" x14ac:dyDescent="0.25">
      <c r="AI672" s="130">
        <f t="shared" si="47"/>
        <v>103070000</v>
      </c>
      <c r="AK672" s="61" t="s">
        <v>233</v>
      </c>
      <c r="AL672" t="s">
        <v>1307</v>
      </c>
      <c r="AM672" s="130">
        <v>103070000</v>
      </c>
      <c r="AN672" s="61" t="s">
        <v>40</v>
      </c>
    </row>
    <row r="673" spans="35:40" x14ac:dyDescent="0.25">
      <c r="AI673" s="130">
        <f t="shared" si="47"/>
        <v>103070101</v>
      </c>
      <c r="AK673" s="61" t="s">
        <v>233</v>
      </c>
      <c r="AL673" t="s">
        <v>1423</v>
      </c>
      <c r="AM673" s="130">
        <v>103070101</v>
      </c>
      <c r="AN673" s="61" t="s">
        <v>1413</v>
      </c>
    </row>
    <row r="674" spans="35:40" x14ac:dyDescent="0.25">
      <c r="AI674" s="130">
        <f t="shared" si="47"/>
        <v>103070102</v>
      </c>
      <c r="AK674" s="61" t="s">
        <v>233</v>
      </c>
      <c r="AL674" t="s">
        <v>1394</v>
      </c>
      <c r="AM674" s="130">
        <v>103070102</v>
      </c>
      <c r="AN674" s="61" t="s">
        <v>39</v>
      </c>
    </row>
    <row r="675" spans="35:40" x14ac:dyDescent="0.25">
      <c r="AI675" s="130">
        <f t="shared" si="47"/>
        <v>103070201</v>
      </c>
      <c r="AK675" s="61" t="s">
        <v>233</v>
      </c>
      <c r="AL675" t="s">
        <v>1395</v>
      </c>
      <c r="AM675" s="130">
        <v>103070201</v>
      </c>
      <c r="AN675" s="61" t="s">
        <v>39</v>
      </c>
    </row>
    <row r="676" spans="35:40" x14ac:dyDescent="0.25">
      <c r="AI676" s="130">
        <f t="shared" si="47"/>
        <v>103070301</v>
      </c>
      <c r="AK676" s="61" t="s">
        <v>233</v>
      </c>
      <c r="AL676" t="s">
        <v>1424</v>
      </c>
      <c r="AM676" s="130">
        <v>103070301</v>
      </c>
      <c r="AN676" s="61" t="s">
        <v>1413</v>
      </c>
    </row>
    <row r="677" spans="35:40" x14ac:dyDescent="0.25">
      <c r="AI677" s="130">
        <f t="shared" si="47"/>
        <v>103070302</v>
      </c>
      <c r="AK677" s="61" t="s">
        <v>233</v>
      </c>
      <c r="AL677" t="s">
        <v>1308</v>
      </c>
      <c r="AM677" s="130">
        <v>103070302</v>
      </c>
      <c r="AN677" s="61" t="s">
        <v>40</v>
      </c>
    </row>
    <row r="678" spans="35:40" x14ac:dyDescent="0.25">
      <c r="AI678" s="130">
        <f t="shared" si="47"/>
        <v>103070303</v>
      </c>
      <c r="AK678" s="61" t="s">
        <v>233</v>
      </c>
      <c r="AL678" t="s">
        <v>1309</v>
      </c>
      <c r="AM678" s="130">
        <v>103070303</v>
      </c>
      <c r="AN678" s="61" t="s">
        <v>40</v>
      </c>
    </row>
    <row r="679" spans="35:40" x14ac:dyDescent="0.25">
      <c r="AI679" s="130">
        <f t="shared" si="47"/>
        <v>103070304</v>
      </c>
      <c r="AK679" s="61" t="s">
        <v>233</v>
      </c>
      <c r="AL679" t="s">
        <v>1310</v>
      </c>
      <c r="AM679" s="130">
        <v>103070304</v>
      </c>
      <c r="AN679" s="61" t="s">
        <v>40</v>
      </c>
    </row>
    <row r="680" spans="35:40" x14ac:dyDescent="0.25">
      <c r="AI680" s="130">
        <f t="shared" si="47"/>
        <v>103070401</v>
      </c>
      <c r="AK680" s="61" t="s">
        <v>233</v>
      </c>
      <c r="AL680" t="s">
        <v>1425</v>
      </c>
      <c r="AM680" s="130">
        <v>103070401</v>
      </c>
      <c r="AN680" s="61" t="s">
        <v>1413</v>
      </c>
    </row>
    <row r="681" spans="35:40" x14ac:dyDescent="0.25">
      <c r="AI681" s="130">
        <f t="shared" si="47"/>
        <v>103070501</v>
      </c>
      <c r="AK681" s="61" t="s">
        <v>233</v>
      </c>
      <c r="AL681" t="s">
        <v>1311</v>
      </c>
      <c r="AM681" s="130">
        <v>103070501</v>
      </c>
      <c r="AN681" s="61" t="s">
        <v>40</v>
      </c>
    </row>
    <row r="682" spans="35:40" x14ac:dyDescent="0.25">
      <c r="AI682" s="130">
        <f t="shared" si="47"/>
        <v>103070601</v>
      </c>
      <c r="AK682" s="61" t="s">
        <v>233</v>
      </c>
      <c r="AL682" t="s">
        <v>1312</v>
      </c>
      <c r="AM682" s="130">
        <v>103070601</v>
      </c>
      <c r="AN682" s="61" t="s">
        <v>40</v>
      </c>
    </row>
    <row r="683" spans="35:40" x14ac:dyDescent="0.25">
      <c r="AI683" s="130">
        <f t="shared" si="47"/>
        <v>103070602</v>
      </c>
      <c r="AK683" s="61" t="s">
        <v>233</v>
      </c>
      <c r="AL683" t="s">
        <v>1313</v>
      </c>
      <c r="AM683" s="130">
        <v>103070602</v>
      </c>
      <c r="AN683" s="61" t="s">
        <v>40</v>
      </c>
    </row>
    <row r="684" spans="35:40" x14ac:dyDescent="0.25">
      <c r="AI684" s="130">
        <f t="shared" si="47"/>
        <v>103080000</v>
      </c>
      <c r="AK684" s="61" t="s">
        <v>233</v>
      </c>
      <c r="AL684" t="s">
        <v>1314</v>
      </c>
      <c r="AM684" s="130">
        <v>103080000</v>
      </c>
      <c r="AN684" s="61" t="s">
        <v>40</v>
      </c>
    </row>
    <row r="685" spans="35:40" x14ac:dyDescent="0.25">
      <c r="AI685" s="130">
        <f t="shared" si="47"/>
        <v>103080101</v>
      </c>
      <c r="AK685" s="61" t="s">
        <v>233</v>
      </c>
      <c r="AL685" t="s">
        <v>1315</v>
      </c>
      <c r="AM685" s="130">
        <v>103080101</v>
      </c>
      <c r="AN685" s="61" t="s">
        <v>40</v>
      </c>
    </row>
    <row r="686" spans="35:40" x14ac:dyDescent="0.25">
      <c r="AI686" s="130">
        <f t="shared" si="47"/>
        <v>103080102</v>
      </c>
      <c r="AK686" s="61" t="s">
        <v>233</v>
      </c>
      <c r="AL686" t="s">
        <v>1316</v>
      </c>
      <c r="AM686" s="130">
        <v>103080102</v>
      </c>
      <c r="AN686" s="61" t="s">
        <v>40</v>
      </c>
    </row>
    <row r="687" spans="35:40" x14ac:dyDescent="0.25">
      <c r="AI687" s="130">
        <f t="shared" si="47"/>
        <v>103080201</v>
      </c>
      <c r="AK687" s="61" t="s">
        <v>233</v>
      </c>
      <c r="AL687" t="s">
        <v>235</v>
      </c>
      <c r="AM687" s="130">
        <v>103080201</v>
      </c>
      <c r="AN687" s="61" t="s">
        <v>40</v>
      </c>
    </row>
    <row r="688" spans="35:40" x14ac:dyDescent="0.25">
      <c r="AI688" s="130">
        <f t="shared" si="47"/>
        <v>104000000</v>
      </c>
      <c r="AK688" s="61" t="s">
        <v>233</v>
      </c>
      <c r="AL688" t="s">
        <v>1396</v>
      </c>
      <c r="AM688" s="130">
        <v>104000000</v>
      </c>
      <c r="AN688" s="61" t="s">
        <v>39</v>
      </c>
    </row>
    <row r="689" spans="35:40" x14ac:dyDescent="0.25">
      <c r="AI689" s="130">
        <f t="shared" si="47"/>
        <v>104010000</v>
      </c>
      <c r="AK689" s="61" t="s">
        <v>233</v>
      </c>
      <c r="AL689" t="s">
        <v>339</v>
      </c>
      <c r="AM689" s="130">
        <v>104010000</v>
      </c>
      <c r="AN689" s="61" t="s">
        <v>39</v>
      </c>
    </row>
    <row r="690" spans="35:40" x14ac:dyDescent="0.25">
      <c r="AI690" s="130">
        <f t="shared" si="47"/>
        <v>104010101</v>
      </c>
      <c r="AK690" s="61" t="s">
        <v>233</v>
      </c>
      <c r="AL690" t="s">
        <v>1397</v>
      </c>
      <c r="AM690" s="130">
        <v>104010101</v>
      </c>
      <c r="AN690" s="61" t="s">
        <v>39</v>
      </c>
    </row>
    <row r="691" spans="35:40" x14ac:dyDescent="0.25">
      <c r="AI691" s="130">
        <f t="shared" si="47"/>
        <v>104010201</v>
      </c>
      <c r="AK691" s="61" t="s">
        <v>233</v>
      </c>
      <c r="AL691" t="s">
        <v>1398</v>
      </c>
      <c r="AM691" s="130">
        <v>104010201</v>
      </c>
      <c r="AN691" s="61" t="s">
        <v>39</v>
      </c>
    </row>
    <row r="692" spans="35:40" x14ac:dyDescent="0.25">
      <c r="AI692" s="130">
        <f t="shared" si="47"/>
        <v>104010301</v>
      </c>
      <c r="AK692" s="61" t="s">
        <v>233</v>
      </c>
      <c r="AL692" t="s">
        <v>1399</v>
      </c>
      <c r="AM692" s="130">
        <v>104010301</v>
      </c>
      <c r="AN692" s="61" t="s">
        <v>39</v>
      </c>
    </row>
    <row r="693" spans="35:40" x14ac:dyDescent="0.25">
      <c r="AI693" s="130">
        <f t="shared" si="47"/>
        <v>104010401</v>
      </c>
      <c r="AK693" s="61" t="s">
        <v>233</v>
      </c>
      <c r="AL693" t="s">
        <v>1400</v>
      </c>
      <c r="AM693" s="130">
        <v>104010401</v>
      </c>
      <c r="AN693" s="61" t="s">
        <v>39</v>
      </c>
    </row>
    <row r="694" spans="35:40" x14ac:dyDescent="0.25">
      <c r="AI694" s="130">
        <f t="shared" si="47"/>
        <v>104010402</v>
      </c>
      <c r="AK694" s="61" t="s">
        <v>233</v>
      </c>
      <c r="AL694" t="s">
        <v>1401</v>
      </c>
      <c r="AM694" s="130">
        <v>104010402</v>
      </c>
      <c r="AN694" s="61" t="s">
        <v>39</v>
      </c>
    </row>
    <row r="695" spans="35:40" x14ac:dyDescent="0.25">
      <c r="AI695" s="130">
        <f t="shared" si="47"/>
        <v>104010501</v>
      </c>
      <c r="AK695" s="61" t="s">
        <v>233</v>
      </c>
      <c r="AL695" t="s">
        <v>1402</v>
      </c>
      <c r="AM695" s="130">
        <v>104010501</v>
      </c>
      <c r="AN695" s="61" t="s">
        <v>39</v>
      </c>
    </row>
    <row r="696" spans="35:40" x14ac:dyDescent="0.25">
      <c r="AI696" s="130">
        <f t="shared" si="47"/>
        <v>104010601</v>
      </c>
      <c r="AK696" s="61" t="s">
        <v>233</v>
      </c>
      <c r="AL696" t="s">
        <v>232</v>
      </c>
      <c r="AM696" s="130">
        <v>104010601</v>
      </c>
      <c r="AN696" s="61" t="s">
        <v>39</v>
      </c>
    </row>
    <row r="697" spans="35:40" x14ac:dyDescent="0.25">
      <c r="AI697" s="130">
        <f t="shared" si="47"/>
        <v>104010701</v>
      </c>
      <c r="AK697" s="61" t="s">
        <v>233</v>
      </c>
      <c r="AL697" t="s">
        <v>223</v>
      </c>
      <c r="AM697" s="130">
        <v>104010701</v>
      </c>
      <c r="AN697" s="61" t="s">
        <v>39</v>
      </c>
    </row>
    <row r="698" spans="35:40" x14ac:dyDescent="0.25">
      <c r="AI698" s="130">
        <f t="shared" si="47"/>
        <v>104010801</v>
      </c>
      <c r="AK698" s="61" t="s">
        <v>233</v>
      </c>
      <c r="AL698" t="s">
        <v>1403</v>
      </c>
      <c r="AM698" s="130">
        <v>104010801</v>
      </c>
      <c r="AN698" s="61" t="s">
        <v>39</v>
      </c>
    </row>
    <row r="699" spans="35:40" x14ac:dyDescent="0.25">
      <c r="AI699" s="130">
        <f t="shared" si="47"/>
        <v>104020000</v>
      </c>
      <c r="AK699" s="61" t="s">
        <v>233</v>
      </c>
      <c r="AL699" t="s">
        <v>338</v>
      </c>
      <c r="AM699" s="130">
        <v>104020000</v>
      </c>
      <c r="AN699" s="61" t="s">
        <v>39</v>
      </c>
    </row>
    <row r="700" spans="35:40" x14ac:dyDescent="0.25">
      <c r="AI700" s="130">
        <f t="shared" si="47"/>
        <v>104020101</v>
      </c>
      <c r="AK700" s="61" t="s">
        <v>233</v>
      </c>
      <c r="AL700" t="s">
        <v>1404</v>
      </c>
      <c r="AM700" s="130">
        <v>104020101</v>
      </c>
      <c r="AN700" s="61" t="s">
        <v>39</v>
      </c>
    </row>
    <row r="701" spans="35:40" x14ac:dyDescent="0.25">
      <c r="AI701" s="130">
        <f t="shared" si="47"/>
        <v>104020201</v>
      </c>
      <c r="AK701" s="61" t="s">
        <v>233</v>
      </c>
      <c r="AL701" t="s">
        <v>1405</v>
      </c>
      <c r="AM701" s="130">
        <v>104020201</v>
      </c>
      <c r="AN701" s="61" t="s">
        <v>39</v>
      </c>
    </row>
    <row r="702" spans="35:40" x14ac:dyDescent="0.25">
      <c r="AI702" s="130">
        <f t="shared" si="47"/>
        <v>104020202</v>
      </c>
      <c r="AK702" s="61" t="s">
        <v>233</v>
      </c>
      <c r="AL702" t="s">
        <v>1406</v>
      </c>
      <c r="AM702" s="130">
        <v>104020202</v>
      </c>
      <c r="AN702" s="61" t="s">
        <v>39</v>
      </c>
    </row>
    <row r="703" spans="35:40" x14ac:dyDescent="0.25">
      <c r="AI703" s="130">
        <f t="shared" si="47"/>
        <v>104020301</v>
      </c>
      <c r="AK703" s="61" t="s">
        <v>233</v>
      </c>
      <c r="AL703" t="s">
        <v>1407</v>
      </c>
      <c r="AM703" s="130">
        <v>104020301</v>
      </c>
      <c r="AN703" s="61" t="s">
        <v>39</v>
      </c>
    </row>
    <row r="704" spans="35:40" x14ac:dyDescent="0.25">
      <c r="AI704" s="130">
        <f t="shared" si="47"/>
        <v>104020302</v>
      </c>
      <c r="AK704" s="61" t="s">
        <v>233</v>
      </c>
      <c r="AL704" t="s">
        <v>1408</v>
      </c>
      <c r="AM704" s="130">
        <v>104020302</v>
      </c>
      <c r="AN704" s="61" t="s">
        <v>39</v>
      </c>
    </row>
    <row r="705" spans="35:40" x14ac:dyDescent="0.25">
      <c r="AI705" s="130">
        <f t="shared" si="47"/>
        <v>104020303</v>
      </c>
      <c r="AK705" s="61" t="s">
        <v>233</v>
      </c>
      <c r="AL705" t="s">
        <v>1409</v>
      </c>
      <c r="AM705" s="130">
        <v>104020303</v>
      </c>
      <c r="AN705" s="61" t="s">
        <v>39</v>
      </c>
    </row>
    <row r="706" spans="35:40" x14ac:dyDescent="0.25">
      <c r="AI706" s="130">
        <f t="shared" si="47"/>
        <v>104020401</v>
      </c>
      <c r="AK706" s="61" t="s">
        <v>233</v>
      </c>
      <c r="AL706" t="s">
        <v>1410</v>
      </c>
      <c r="AM706" s="130">
        <v>104020401</v>
      </c>
      <c r="AN706" s="61" t="s">
        <v>39</v>
      </c>
    </row>
    <row r="707" spans="35:40" x14ac:dyDescent="0.25">
      <c r="AI707" s="130">
        <f t="shared" si="47"/>
        <v>104020501</v>
      </c>
      <c r="AK707" s="61" t="s">
        <v>233</v>
      </c>
      <c r="AL707" t="s">
        <v>1411</v>
      </c>
      <c r="AM707" s="130">
        <v>104020501</v>
      </c>
      <c r="AN707" s="61" t="s">
        <v>39</v>
      </c>
    </row>
    <row r="708" spans="35:40" x14ac:dyDescent="0.25">
      <c r="AI708" s="130">
        <f t="shared" si="47"/>
        <v>104030000</v>
      </c>
      <c r="AK708" s="61" t="s">
        <v>233</v>
      </c>
      <c r="AL708" t="s">
        <v>341</v>
      </c>
      <c r="AM708" s="130">
        <v>104030000</v>
      </c>
      <c r="AN708" s="61" t="s">
        <v>40</v>
      </c>
    </row>
    <row r="709" spans="35:40" x14ac:dyDescent="0.25">
      <c r="AI709" s="130">
        <f t="shared" si="47"/>
        <v>104030101</v>
      </c>
      <c r="AK709" s="61" t="s">
        <v>233</v>
      </c>
      <c r="AL709" t="s">
        <v>1317</v>
      </c>
      <c r="AM709" s="130">
        <v>104030101</v>
      </c>
      <c r="AN709" s="61" t="s">
        <v>40</v>
      </c>
    </row>
    <row r="710" spans="35:40" x14ac:dyDescent="0.25">
      <c r="AI710" s="130">
        <f t="shared" si="47"/>
        <v>104030201</v>
      </c>
      <c r="AK710" s="61" t="s">
        <v>233</v>
      </c>
      <c r="AL710" t="s">
        <v>1318</v>
      </c>
      <c r="AM710" s="130">
        <v>104030201</v>
      </c>
      <c r="AN710" s="61" t="s">
        <v>40</v>
      </c>
    </row>
    <row r="711" spans="35:40" x14ac:dyDescent="0.25">
      <c r="AI711" s="130">
        <f t="shared" ref="AI711:AI774" si="48">$AM711</f>
        <v>104030301</v>
      </c>
      <c r="AK711" s="61" t="s">
        <v>233</v>
      </c>
      <c r="AL711" t="s">
        <v>1319</v>
      </c>
      <c r="AM711" s="130">
        <v>104030301</v>
      </c>
      <c r="AN711" s="61" t="s">
        <v>40</v>
      </c>
    </row>
    <row r="712" spans="35:40" x14ac:dyDescent="0.25">
      <c r="AI712" s="130">
        <f t="shared" si="48"/>
        <v>104030401</v>
      </c>
      <c r="AK712" s="61" t="s">
        <v>233</v>
      </c>
      <c r="AL712" t="s">
        <v>1320</v>
      </c>
      <c r="AM712" s="130">
        <v>104030401</v>
      </c>
      <c r="AN712" s="61" t="s">
        <v>40</v>
      </c>
    </row>
    <row r="713" spans="35:40" x14ac:dyDescent="0.25">
      <c r="AI713" s="130">
        <f t="shared" si="48"/>
        <v>104030501</v>
      </c>
      <c r="AK713" s="61" t="s">
        <v>233</v>
      </c>
      <c r="AL713" t="s">
        <v>238</v>
      </c>
      <c r="AM713" s="130">
        <v>104030501</v>
      </c>
      <c r="AN713" s="61" t="s">
        <v>40</v>
      </c>
    </row>
    <row r="714" spans="35:40" x14ac:dyDescent="0.25">
      <c r="AI714" s="130">
        <f t="shared" si="48"/>
        <v>105000000</v>
      </c>
      <c r="AK714" s="61" t="s">
        <v>233</v>
      </c>
      <c r="AL714" t="s">
        <v>1321</v>
      </c>
      <c r="AM714" s="130">
        <v>105000000</v>
      </c>
      <c r="AN714" s="61" t="s">
        <v>40</v>
      </c>
    </row>
    <row r="715" spans="35:40" x14ac:dyDescent="0.25">
      <c r="AI715" s="130">
        <f t="shared" si="48"/>
        <v>105010000</v>
      </c>
      <c r="AK715" s="61" t="s">
        <v>233</v>
      </c>
      <c r="AL715" t="s">
        <v>236</v>
      </c>
      <c r="AM715" s="130">
        <v>105010000</v>
      </c>
      <c r="AN715" s="61" t="s">
        <v>40</v>
      </c>
    </row>
    <row r="716" spans="35:40" x14ac:dyDescent="0.25">
      <c r="AI716" s="130">
        <f t="shared" si="48"/>
        <v>105010101</v>
      </c>
      <c r="AK716" s="61" t="s">
        <v>233</v>
      </c>
      <c r="AL716" t="s">
        <v>1322</v>
      </c>
      <c r="AM716" s="130">
        <v>105010101</v>
      </c>
      <c r="AN716" s="61" t="s">
        <v>40</v>
      </c>
    </row>
    <row r="717" spans="35:40" x14ac:dyDescent="0.25">
      <c r="AI717" s="130">
        <f t="shared" si="48"/>
        <v>105010102</v>
      </c>
      <c r="AK717" s="61" t="s">
        <v>233</v>
      </c>
      <c r="AL717" t="s">
        <v>1323</v>
      </c>
      <c r="AM717" s="130">
        <v>105010102</v>
      </c>
      <c r="AN717" s="61" t="s">
        <v>40</v>
      </c>
    </row>
    <row r="718" spans="35:40" x14ac:dyDescent="0.25">
      <c r="AI718" s="130">
        <f t="shared" si="48"/>
        <v>105020000</v>
      </c>
      <c r="AK718" s="61" t="s">
        <v>233</v>
      </c>
      <c r="AL718" t="s">
        <v>1324</v>
      </c>
      <c r="AM718" s="130">
        <v>105020000</v>
      </c>
      <c r="AN718" s="61" t="s">
        <v>40</v>
      </c>
    </row>
    <row r="719" spans="35:40" x14ac:dyDescent="0.25">
      <c r="AI719" s="130">
        <f t="shared" si="48"/>
        <v>105020101</v>
      </c>
      <c r="AK719" s="61" t="s">
        <v>233</v>
      </c>
      <c r="AL719" t="s">
        <v>1325</v>
      </c>
      <c r="AM719" s="130">
        <v>105020101</v>
      </c>
      <c r="AN719" s="61" t="s">
        <v>40</v>
      </c>
    </row>
    <row r="720" spans="35:40" x14ac:dyDescent="0.25">
      <c r="AI720" s="130">
        <f t="shared" si="48"/>
        <v>105020201</v>
      </c>
      <c r="AK720" s="61" t="s">
        <v>233</v>
      </c>
      <c r="AL720" t="s">
        <v>1326</v>
      </c>
      <c r="AM720" s="130">
        <v>105020201</v>
      </c>
      <c r="AN720" s="61" t="s">
        <v>40</v>
      </c>
    </row>
    <row r="721" spans="35:40" x14ac:dyDescent="0.25">
      <c r="AI721" s="130">
        <f t="shared" si="48"/>
        <v>105020301</v>
      </c>
      <c r="AK721" s="61" t="s">
        <v>233</v>
      </c>
      <c r="AL721" t="s">
        <v>1327</v>
      </c>
      <c r="AM721" s="130">
        <v>105020301</v>
      </c>
      <c r="AN721" s="61" t="s">
        <v>40</v>
      </c>
    </row>
    <row r="722" spans="35:40" x14ac:dyDescent="0.25">
      <c r="AI722" s="130">
        <f t="shared" si="48"/>
        <v>105030000</v>
      </c>
      <c r="AK722" s="61" t="s">
        <v>233</v>
      </c>
      <c r="AL722" t="s">
        <v>1328</v>
      </c>
      <c r="AM722" s="130">
        <v>105030000</v>
      </c>
      <c r="AN722" s="61" t="s">
        <v>40</v>
      </c>
    </row>
    <row r="723" spans="35:40" x14ac:dyDescent="0.25">
      <c r="AI723" s="130">
        <f t="shared" si="48"/>
        <v>105030101</v>
      </c>
      <c r="AK723" s="61" t="s">
        <v>233</v>
      </c>
      <c r="AL723" t="s">
        <v>1329</v>
      </c>
      <c r="AM723" s="130">
        <v>105030101</v>
      </c>
      <c r="AN723" s="61" t="s">
        <v>40</v>
      </c>
    </row>
    <row r="724" spans="35:40" x14ac:dyDescent="0.25">
      <c r="AI724" s="130">
        <f t="shared" si="48"/>
        <v>105030102</v>
      </c>
      <c r="AK724" s="61" t="s">
        <v>233</v>
      </c>
      <c r="AL724" t="s">
        <v>1330</v>
      </c>
      <c r="AM724" s="130">
        <v>105030102</v>
      </c>
      <c r="AN724" s="61" t="s">
        <v>40</v>
      </c>
    </row>
    <row r="725" spans="35:40" x14ac:dyDescent="0.25">
      <c r="AI725" s="130">
        <f t="shared" si="48"/>
        <v>105030103</v>
      </c>
      <c r="AK725" s="61" t="s">
        <v>233</v>
      </c>
      <c r="AL725" t="s">
        <v>1331</v>
      </c>
      <c r="AM725" s="130">
        <v>105030103</v>
      </c>
      <c r="AN725" s="61" t="s">
        <v>40</v>
      </c>
    </row>
    <row r="726" spans="35:40" x14ac:dyDescent="0.25">
      <c r="AI726" s="130">
        <f t="shared" si="48"/>
        <v>105040000</v>
      </c>
      <c r="AK726" s="61" t="s">
        <v>233</v>
      </c>
      <c r="AL726" t="s">
        <v>1332</v>
      </c>
      <c r="AM726" s="130">
        <v>105040000</v>
      </c>
      <c r="AN726" s="61" t="s">
        <v>40</v>
      </c>
    </row>
    <row r="727" spans="35:40" x14ac:dyDescent="0.25">
      <c r="AI727" s="130">
        <f t="shared" si="48"/>
        <v>105040101</v>
      </c>
      <c r="AK727" s="61" t="s">
        <v>233</v>
      </c>
      <c r="AL727" t="s">
        <v>1333</v>
      </c>
      <c r="AM727" s="130">
        <v>105040101</v>
      </c>
      <c r="AN727" s="61" t="s">
        <v>40</v>
      </c>
    </row>
    <row r="728" spans="35:40" x14ac:dyDescent="0.25">
      <c r="AI728" s="130">
        <f t="shared" si="48"/>
        <v>105040201</v>
      </c>
      <c r="AK728" s="61" t="s">
        <v>233</v>
      </c>
      <c r="AL728" t="s">
        <v>1334</v>
      </c>
      <c r="AM728" s="130">
        <v>105040201</v>
      </c>
      <c r="AN728" s="61" t="s">
        <v>40</v>
      </c>
    </row>
    <row r="729" spans="35:40" x14ac:dyDescent="0.25">
      <c r="AI729" s="130">
        <f t="shared" si="48"/>
        <v>105040302</v>
      </c>
      <c r="AK729" s="61" t="s">
        <v>233</v>
      </c>
      <c r="AL729" t="s">
        <v>1335</v>
      </c>
      <c r="AM729" s="130">
        <v>105040302</v>
      </c>
      <c r="AN729" s="61" t="s">
        <v>40</v>
      </c>
    </row>
    <row r="730" spans="35:40" x14ac:dyDescent="0.25">
      <c r="AI730" s="130">
        <f t="shared" si="48"/>
        <v>105050000</v>
      </c>
      <c r="AK730" s="61" t="s">
        <v>233</v>
      </c>
      <c r="AL730" t="s">
        <v>237</v>
      </c>
      <c r="AM730" s="130">
        <v>105050000</v>
      </c>
      <c r="AN730" s="61" t="s">
        <v>40</v>
      </c>
    </row>
    <row r="731" spans="35:40" x14ac:dyDescent="0.25">
      <c r="AI731" s="130">
        <f t="shared" si="48"/>
        <v>105050101</v>
      </c>
      <c r="AK731" s="61" t="s">
        <v>233</v>
      </c>
      <c r="AL731" t="s">
        <v>1336</v>
      </c>
      <c r="AM731" s="130">
        <v>105050101</v>
      </c>
      <c r="AN731" s="61" t="s">
        <v>40</v>
      </c>
    </row>
    <row r="732" spans="35:40" x14ac:dyDescent="0.25">
      <c r="AI732" s="130">
        <f t="shared" si="48"/>
        <v>105050102</v>
      </c>
      <c r="AK732" s="61" t="s">
        <v>233</v>
      </c>
      <c r="AL732" t="s">
        <v>1337</v>
      </c>
      <c r="AM732" s="130">
        <v>105050102</v>
      </c>
      <c r="AN732" s="61" t="s">
        <v>40</v>
      </c>
    </row>
    <row r="733" spans="35:40" x14ac:dyDescent="0.25">
      <c r="AI733" s="130">
        <f t="shared" si="48"/>
        <v>105050103</v>
      </c>
      <c r="AK733" s="61" t="s">
        <v>233</v>
      </c>
      <c r="AL733" t="s">
        <v>1338</v>
      </c>
      <c r="AM733" s="130">
        <v>105050103</v>
      </c>
      <c r="AN733" s="61" t="s">
        <v>40</v>
      </c>
    </row>
    <row r="734" spans="35:40" x14ac:dyDescent="0.25">
      <c r="AI734" s="130">
        <f t="shared" si="48"/>
        <v>106000000</v>
      </c>
      <c r="AK734" s="61" t="s">
        <v>233</v>
      </c>
      <c r="AL734" t="s">
        <v>1339</v>
      </c>
      <c r="AM734" s="130">
        <v>106000000</v>
      </c>
      <c r="AN734" s="61" t="s">
        <v>40</v>
      </c>
    </row>
    <row r="735" spans="35:40" x14ac:dyDescent="0.25">
      <c r="AI735" s="130">
        <f t="shared" si="48"/>
        <v>106010000</v>
      </c>
      <c r="AK735" s="61" t="s">
        <v>233</v>
      </c>
      <c r="AL735" t="s">
        <v>242</v>
      </c>
      <c r="AM735" s="130">
        <v>106010000</v>
      </c>
      <c r="AN735" s="61" t="s">
        <v>40</v>
      </c>
    </row>
    <row r="736" spans="35:40" x14ac:dyDescent="0.25">
      <c r="AI736" s="130">
        <f t="shared" si="48"/>
        <v>106010101</v>
      </c>
      <c r="AK736" s="61" t="s">
        <v>233</v>
      </c>
      <c r="AL736" t="s">
        <v>1340</v>
      </c>
      <c r="AM736" s="130">
        <v>106010101</v>
      </c>
      <c r="AN736" s="61" t="s">
        <v>40</v>
      </c>
    </row>
    <row r="737" spans="35:40" x14ac:dyDescent="0.25">
      <c r="AI737" s="130">
        <f t="shared" si="48"/>
        <v>106010102</v>
      </c>
      <c r="AK737" s="61" t="s">
        <v>233</v>
      </c>
      <c r="AL737" t="s">
        <v>995</v>
      </c>
      <c r="AM737" s="130">
        <v>106010102</v>
      </c>
      <c r="AN737" s="61" t="s">
        <v>40</v>
      </c>
    </row>
    <row r="738" spans="35:40" x14ac:dyDescent="0.25">
      <c r="AI738" s="130">
        <f t="shared" si="48"/>
        <v>106010103</v>
      </c>
      <c r="AK738" s="61" t="s">
        <v>233</v>
      </c>
      <c r="AL738" t="s">
        <v>1341</v>
      </c>
      <c r="AM738" s="130">
        <v>106010103</v>
      </c>
      <c r="AN738" s="61" t="s">
        <v>40</v>
      </c>
    </row>
    <row r="739" spans="35:40" x14ac:dyDescent="0.25">
      <c r="AI739" s="130">
        <f t="shared" si="48"/>
        <v>106010104</v>
      </c>
      <c r="AK739" s="61" t="s">
        <v>233</v>
      </c>
      <c r="AL739" t="s">
        <v>349</v>
      </c>
      <c r="AM739" s="130">
        <v>106010104</v>
      </c>
      <c r="AN739" s="61" t="s">
        <v>40</v>
      </c>
    </row>
    <row r="740" spans="35:40" x14ac:dyDescent="0.25">
      <c r="AI740" s="130">
        <f t="shared" si="48"/>
        <v>106020000</v>
      </c>
      <c r="AK740" s="61" t="s">
        <v>233</v>
      </c>
      <c r="AL740" t="s">
        <v>1342</v>
      </c>
      <c r="AM740" s="130">
        <v>106020000</v>
      </c>
      <c r="AN740" s="61" t="s">
        <v>40</v>
      </c>
    </row>
    <row r="741" spans="35:40" x14ac:dyDescent="0.25">
      <c r="AI741" s="130">
        <f t="shared" si="48"/>
        <v>106020101</v>
      </c>
      <c r="AK741" s="61" t="s">
        <v>233</v>
      </c>
      <c r="AL741" t="s">
        <v>1343</v>
      </c>
      <c r="AM741" s="130">
        <v>106020101</v>
      </c>
      <c r="AN741" s="61" t="s">
        <v>40</v>
      </c>
    </row>
    <row r="742" spans="35:40" x14ac:dyDescent="0.25">
      <c r="AI742" s="130">
        <f t="shared" si="48"/>
        <v>106020201</v>
      </c>
      <c r="AK742" s="61" t="s">
        <v>233</v>
      </c>
      <c r="AL742" t="s">
        <v>1344</v>
      </c>
      <c r="AM742" s="130">
        <v>106020201</v>
      </c>
      <c r="AN742" s="61" t="s">
        <v>40</v>
      </c>
    </row>
    <row r="743" spans="35:40" x14ac:dyDescent="0.25">
      <c r="AI743" s="130">
        <f t="shared" si="48"/>
        <v>106020203</v>
      </c>
      <c r="AK743" s="61" t="s">
        <v>233</v>
      </c>
      <c r="AL743" t="s">
        <v>1345</v>
      </c>
      <c r="AM743" s="130">
        <v>106020203</v>
      </c>
      <c r="AN743" s="61" t="s">
        <v>40</v>
      </c>
    </row>
    <row r="744" spans="35:40" x14ac:dyDescent="0.25">
      <c r="AI744" s="130">
        <f t="shared" si="48"/>
        <v>106030000</v>
      </c>
      <c r="AK744" s="61" t="s">
        <v>233</v>
      </c>
      <c r="AL744" t="s">
        <v>239</v>
      </c>
      <c r="AM744" s="130">
        <v>106030000</v>
      </c>
      <c r="AN744" s="61" t="s">
        <v>40</v>
      </c>
    </row>
    <row r="745" spans="35:40" x14ac:dyDescent="0.25">
      <c r="AI745" s="130">
        <f t="shared" si="48"/>
        <v>106030101</v>
      </c>
      <c r="AK745" s="61" t="s">
        <v>233</v>
      </c>
      <c r="AL745" t="s">
        <v>1346</v>
      </c>
      <c r="AM745" s="130">
        <v>106030101</v>
      </c>
      <c r="AN745" s="61" t="s">
        <v>40</v>
      </c>
    </row>
    <row r="746" spans="35:40" x14ac:dyDescent="0.25">
      <c r="AI746" s="130">
        <f t="shared" si="48"/>
        <v>106030102</v>
      </c>
      <c r="AK746" s="61" t="s">
        <v>233</v>
      </c>
      <c r="AL746" t="s">
        <v>1347</v>
      </c>
      <c r="AM746" s="130">
        <v>106030102</v>
      </c>
      <c r="AN746" s="61" t="s">
        <v>40</v>
      </c>
    </row>
    <row r="747" spans="35:40" x14ac:dyDescent="0.25">
      <c r="AI747" s="130">
        <f t="shared" si="48"/>
        <v>107000000</v>
      </c>
      <c r="AK747" s="61" t="s">
        <v>233</v>
      </c>
      <c r="AL747" t="s">
        <v>1472</v>
      </c>
      <c r="AM747" s="130">
        <v>107000000</v>
      </c>
      <c r="AN747" s="61" t="s">
        <v>40</v>
      </c>
    </row>
    <row r="748" spans="35:40" x14ac:dyDescent="0.25">
      <c r="AI748" s="130">
        <f t="shared" si="48"/>
        <v>107010000</v>
      </c>
      <c r="AK748" s="61" t="s">
        <v>233</v>
      </c>
      <c r="AL748" t="s">
        <v>1473</v>
      </c>
      <c r="AM748" s="130">
        <v>107010000</v>
      </c>
      <c r="AN748" s="61" t="s">
        <v>40</v>
      </c>
    </row>
    <row r="749" spans="35:40" x14ac:dyDescent="0.25">
      <c r="AI749" s="130">
        <f t="shared" si="48"/>
        <v>107010101</v>
      </c>
      <c r="AK749" s="61" t="s">
        <v>233</v>
      </c>
      <c r="AL749" t="s">
        <v>1474</v>
      </c>
      <c r="AM749" s="130">
        <v>107010101</v>
      </c>
      <c r="AN749" s="61" t="s">
        <v>40</v>
      </c>
    </row>
    <row r="750" spans="35:40" x14ac:dyDescent="0.25">
      <c r="AI750" s="130">
        <f t="shared" si="48"/>
        <v>107010102</v>
      </c>
      <c r="AK750" s="61" t="s">
        <v>233</v>
      </c>
      <c r="AL750" t="s">
        <v>1475</v>
      </c>
      <c r="AM750" s="130">
        <v>107010102</v>
      </c>
      <c r="AN750" s="61" t="s">
        <v>40</v>
      </c>
    </row>
    <row r="751" spans="35:40" x14ac:dyDescent="0.25">
      <c r="AI751" s="130">
        <f t="shared" si="48"/>
        <v>107010103</v>
      </c>
      <c r="AK751" s="61" t="s">
        <v>233</v>
      </c>
      <c r="AL751" t="s">
        <v>1476</v>
      </c>
      <c r="AM751" s="130">
        <v>107010103</v>
      </c>
      <c r="AN751" s="61" t="s">
        <v>40</v>
      </c>
    </row>
    <row r="752" spans="35:40" x14ac:dyDescent="0.25">
      <c r="AI752" s="130">
        <f t="shared" si="48"/>
        <v>107020000</v>
      </c>
      <c r="AK752" s="61" t="s">
        <v>233</v>
      </c>
      <c r="AL752" t="s">
        <v>1477</v>
      </c>
      <c r="AM752" s="130">
        <v>107020000</v>
      </c>
      <c r="AN752" s="61" t="s">
        <v>40</v>
      </c>
    </row>
    <row r="753" spans="35:40" x14ac:dyDescent="0.25">
      <c r="AI753" s="130">
        <f t="shared" si="48"/>
        <v>107020101</v>
      </c>
      <c r="AK753" s="61" t="s">
        <v>233</v>
      </c>
      <c r="AL753" t="s">
        <v>1478</v>
      </c>
      <c r="AM753" s="130">
        <v>107020101</v>
      </c>
      <c r="AN753" s="61" t="s">
        <v>40</v>
      </c>
    </row>
    <row r="754" spans="35:40" x14ac:dyDescent="0.25">
      <c r="AI754" s="130">
        <f t="shared" si="48"/>
        <v>107030000</v>
      </c>
      <c r="AK754" s="61" t="s">
        <v>233</v>
      </c>
      <c r="AL754" t="s">
        <v>1479</v>
      </c>
      <c r="AM754" s="130">
        <v>107030000</v>
      </c>
      <c r="AN754" s="61" t="s">
        <v>40</v>
      </c>
    </row>
    <row r="755" spans="35:40" x14ac:dyDescent="0.25">
      <c r="AI755" s="130">
        <f t="shared" si="48"/>
        <v>107030101</v>
      </c>
      <c r="AK755" s="61" t="s">
        <v>233</v>
      </c>
      <c r="AL755" t="s">
        <v>1480</v>
      </c>
      <c r="AM755" s="130">
        <v>107030101</v>
      </c>
      <c r="AN755" s="61" t="s">
        <v>40</v>
      </c>
    </row>
    <row r="756" spans="35:40" x14ac:dyDescent="0.25">
      <c r="AI756" s="130">
        <f t="shared" si="48"/>
        <v>107030102</v>
      </c>
      <c r="AK756" s="61" t="s">
        <v>233</v>
      </c>
      <c r="AL756" t="s">
        <v>1481</v>
      </c>
      <c r="AM756" s="130">
        <v>107030102</v>
      </c>
      <c r="AN756" s="61" t="s">
        <v>40</v>
      </c>
    </row>
    <row r="757" spans="35:40" x14ac:dyDescent="0.25">
      <c r="AI757" s="130">
        <f t="shared" si="48"/>
        <v>107030103</v>
      </c>
      <c r="AK757" s="61" t="s">
        <v>233</v>
      </c>
      <c r="AL757" t="s">
        <v>1482</v>
      </c>
      <c r="AM757" s="130">
        <v>107030103</v>
      </c>
      <c r="AN757" s="61" t="s">
        <v>40</v>
      </c>
    </row>
    <row r="758" spans="35:40" x14ac:dyDescent="0.25">
      <c r="AI758" s="130">
        <f t="shared" si="48"/>
        <v>107040000</v>
      </c>
      <c r="AK758" s="61" t="s">
        <v>233</v>
      </c>
      <c r="AL758" t="s">
        <v>1348</v>
      </c>
      <c r="AM758" s="130">
        <v>107040000</v>
      </c>
      <c r="AN758" s="61" t="s">
        <v>40</v>
      </c>
    </row>
    <row r="759" spans="35:40" x14ac:dyDescent="0.25">
      <c r="AI759" s="130">
        <f t="shared" si="48"/>
        <v>107040101</v>
      </c>
      <c r="AK759" s="61" t="s">
        <v>233</v>
      </c>
      <c r="AL759" t="s">
        <v>1349</v>
      </c>
      <c r="AM759" s="130">
        <v>107040101</v>
      </c>
      <c r="AN759" s="61" t="s">
        <v>40</v>
      </c>
    </row>
    <row r="760" spans="35:40" x14ac:dyDescent="0.25">
      <c r="AI760" s="130">
        <f t="shared" si="48"/>
        <v>107040102</v>
      </c>
      <c r="AK760" s="61" t="s">
        <v>233</v>
      </c>
      <c r="AL760" t="s">
        <v>1350</v>
      </c>
      <c r="AM760" s="130">
        <v>107040102</v>
      </c>
      <c r="AN760" s="61" t="s">
        <v>40</v>
      </c>
    </row>
    <row r="761" spans="35:40" x14ac:dyDescent="0.25">
      <c r="AI761" s="130">
        <f t="shared" si="48"/>
        <v>107040201</v>
      </c>
      <c r="AK761" s="61" t="s">
        <v>233</v>
      </c>
      <c r="AL761" t="s">
        <v>1351</v>
      </c>
      <c r="AM761" s="130">
        <v>107040201</v>
      </c>
      <c r="AN761" s="61" t="s">
        <v>40</v>
      </c>
    </row>
    <row r="762" spans="35:40" x14ac:dyDescent="0.25">
      <c r="AI762" s="130">
        <f t="shared" si="48"/>
        <v>107050000</v>
      </c>
      <c r="AK762" s="61" t="s">
        <v>233</v>
      </c>
      <c r="AL762" t="s">
        <v>240</v>
      </c>
      <c r="AM762" s="130">
        <v>107050000</v>
      </c>
      <c r="AN762" s="61" t="s">
        <v>40</v>
      </c>
    </row>
    <row r="763" spans="35:40" x14ac:dyDescent="0.25">
      <c r="AI763" s="130">
        <f t="shared" si="48"/>
        <v>107050101</v>
      </c>
      <c r="AK763" s="61" t="s">
        <v>233</v>
      </c>
      <c r="AL763" t="s">
        <v>1352</v>
      </c>
      <c r="AM763" s="130">
        <v>107050101</v>
      </c>
      <c r="AN763" s="61" t="s">
        <v>40</v>
      </c>
    </row>
    <row r="764" spans="35:40" x14ac:dyDescent="0.25">
      <c r="AI764" s="130">
        <f t="shared" si="48"/>
        <v>107050201</v>
      </c>
      <c r="AK764" s="61" t="s">
        <v>233</v>
      </c>
      <c r="AL764" t="s">
        <v>1353</v>
      </c>
      <c r="AM764" s="130">
        <v>107050201</v>
      </c>
      <c r="AN764" s="61" t="s">
        <v>40</v>
      </c>
    </row>
    <row r="765" spans="35:40" x14ac:dyDescent="0.25">
      <c r="AI765" s="130">
        <f t="shared" si="48"/>
        <v>107050301</v>
      </c>
      <c r="AK765" s="61" t="s">
        <v>233</v>
      </c>
      <c r="AL765" t="s">
        <v>1354</v>
      </c>
      <c r="AM765" s="130">
        <v>107050301</v>
      </c>
      <c r="AN765" s="61" t="s">
        <v>40</v>
      </c>
    </row>
    <row r="766" spans="35:40" x14ac:dyDescent="0.25">
      <c r="AI766" s="130">
        <f t="shared" si="48"/>
        <v>107050401</v>
      </c>
      <c r="AK766" s="61" t="s">
        <v>233</v>
      </c>
      <c r="AL766" t="s">
        <v>270</v>
      </c>
      <c r="AM766" s="130">
        <v>107050401</v>
      </c>
      <c r="AN766" s="61" t="s">
        <v>40</v>
      </c>
    </row>
    <row r="767" spans="35:40" x14ac:dyDescent="0.25">
      <c r="AI767" s="130">
        <f t="shared" si="48"/>
        <v>107050501</v>
      </c>
      <c r="AK767" s="61" t="s">
        <v>233</v>
      </c>
      <c r="AL767" t="s">
        <v>1355</v>
      </c>
      <c r="AM767" s="130">
        <v>107050501</v>
      </c>
      <c r="AN767" s="61" t="s">
        <v>40</v>
      </c>
    </row>
    <row r="768" spans="35:40" x14ac:dyDescent="0.25">
      <c r="AI768" s="130">
        <f t="shared" si="48"/>
        <v>497000096</v>
      </c>
      <c r="AK768" s="61" t="s">
        <v>1493</v>
      </c>
      <c r="AL768" t="s">
        <v>406</v>
      </c>
      <c r="AM768" s="130">
        <v>497000096</v>
      </c>
      <c r="AN768" s="61" t="s">
        <v>1123</v>
      </c>
    </row>
    <row r="769" spans="35:40" x14ac:dyDescent="0.25">
      <c r="AI769" s="130">
        <f t="shared" si="48"/>
        <v>497000097</v>
      </c>
      <c r="AK769" s="61" t="s">
        <v>1493</v>
      </c>
      <c r="AL769" t="s">
        <v>214</v>
      </c>
      <c r="AM769" s="130">
        <v>497000097</v>
      </c>
      <c r="AN769" s="61" t="s">
        <v>1123</v>
      </c>
    </row>
    <row r="770" spans="35:40" x14ac:dyDescent="0.25">
      <c r="AI770" s="130">
        <f t="shared" si="48"/>
        <v>509020101</v>
      </c>
      <c r="AK770" s="61" t="s">
        <v>1493</v>
      </c>
      <c r="AL770" t="s">
        <v>215</v>
      </c>
      <c r="AM770" s="130">
        <v>509020101</v>
      </c>
      <c r="AN770" s="61" t="s">
        <v>1123</v>
      </c>
    </row>
    <row r="771" spans="35:40" x14ac:dyDescent="0.25">
      <c r="AI771" s="130">
        <f t="shared" si="48"/>
        <v>509020102</v>
      </c>
      <c r="AK771" s="61" t="s">
        <v>1493</v>
      </c>
      <c r="AL771" t="s">
        <v>1490</v>
      </c>
      <c r="AM771" s="130">
        <v>509020102</v>
      </c>
      <c r="AN771" s="61" t="s">
        <v>1123</v>
      </c>
    </row>
    <row r="772" spans="35:40" x14ac:dyDescent="0.25">
      <c r="AI772" s="130">
        <f t="shared" si="48"/>
        <v>511020101</v>
      </c>
      <c r="AK772" s="61" t="s">
        <v>1493</v>
      </c>
      <c r="AL772" t="s">
        <v>217</v>
      </c>
      <c r="AM772" s="130">
        <v>511020101</v>
      </c>
      <c r="AN772" s="61" t="s">
        <v>1123</v>
      </c>
    </row>
    <row r="773" spans="35:40" x14ac:dyDescent="0.25">
      <c r="AI773" s="130">
        <f t="shared" si="48"/>
        <v>511020103</v>
      </c>
      <c r="AK773" s="61" t="s">
        <v>1493</v>
      </c>
      <c r="AL773" t="s">
        <v>218</v>
      </c>
      <c r="AM773" s="130">
        <v>511020103</v>
      </c>
      <c r="AN773" s="61" t="s">
        <v>1123</v>
      </c>
    </row>
    <row r="774" spans="35:40" x14ac:dyDescent="0.25">
      <c r="AI774" s="130">
        <f t="shared" si="48"/>
        <v>511020105</v>
      </c>
      <c r="AK774" s="61" t="s">
        <v>1493</v>
      </c>
      <c r="AL774" t="s">
        <v>220</v>
      </c>
      <c r="AM774" s="130">
        <v>511020105</v>
      </c>
      <c r="AN774" s="61" t="s">
        <v>1123</v>
      </c>
    </row>
    <row r="775" spans="35:40" x14ac:dyDescent="0.25">
      <c r="AI775" s="130">
        <f t="shared" ref="AI775:AI838" si="49">$AM775</f>
        <v>511020107</v>
      </c>
      <c r="AK775" s="61" t="s">
        <v>1493</v>
      </c>
      <c r="AL775" t="s">
        <v>219</v>
      </c>
      <c r="AM775" s="130">
        <v>511020107</v>
      </c>
      <c r="AN775" s="61" t="s">
        <v>1123</v>
      </c>
    </row>
    <row r="776" spans="35:40" x14ac:dyDescent="0.25">
      <c r="AI776" s="130">
        <f t="shared" si="49"/>
        <v>511020109</v>
      </c>
      <c r="AK776" s="61" t="s">
        <v>1493</v>
      </c>
      <c r="AL776" t="s">
        <v>221</v>
      </c>
      <c r="AM776" s="130">
        <v>511020109</v>
      </c>
      <c r="AN776" s="61" t="s">
        <v>1123</v>
      </c>
    </row>
    <row r="777" spans="35:40" x14ac:dyDescent="0.25">
      <c r="AI777" s="130">
        <f t="shared" si="49"/>
        <v>511020111</v>
      </c>
      <c r="AK777" s="61" t="s">
        <v>1493</v>
      </c>
      <c r="AL777" t="s">
        <v>222</v>
      </c>
      <c r="AM777" s="130">
        <v>511020111</v>
      </c>
      <c r="AN777" s="61" t="s">
        <v>1123</v>
      </c>
    </row>
    <row r="778" spans="35:40" x14ac:dyDescent="0.25">
      <c r="AI778" s="130">
        <f t="shared" si="49"/>
        <v>511020114</v>
      </c>
      <c r="AK778" s="61" t="s">
        <v>1493</v>
      </c>
      <c r="AL778" t="s">
        <v>407</v>
      </c>
      <c r="AM778" s="130">
        <v>511020114</v>
      </c>
      <c r="AN778" s="61" t="s">
        <v>1123</v>
      </c>
    </row>
    <row r="779" spans="35:40" x14ac:dyDescent="0.25">
      <c r="AI779" s="130">
        <f t="shared" si="49"/>
        <v>511030105</v>
      </c>
      <c r="AK779" s="61" t="s">
        <v>1493</v>
      </c>
      <c r="AL779" t="s">
        <v>216</v>
      </c>
      <c r="AM779" s="130">
        <v>511030105</v>
      </c>
      <c r="AN779" s="61" t="s">
        <v>1123</v>
      </c>
    </row>
    <row r="780" spans="35:40" x14ac:dyDescent="0.25">
      <c r="AI780" s="130">
        <f t="shared" si="49"/>
        <v>512030201</v>
      </c>
      <c r="AK780" s="61" t="s">
        <v>1493</v>
      </c>
      <c r="AL780" t="s">
        <v>223</v>
      </c>
      <c r="AM780" s="130">
        <v>512030201</v>
      </c>
      <c r="AN780" s="61" t="s">
        <v>1123</v>
      </c>
    </row>
    <row r="781" spans="35:40" x14ac:dyDescent="0.25">
      <c r="AI781" s="130">
        <f t="shared" si="49"/>
        <v>512030202</v>
      </c>
      <c r="AK781" s="61" t="s">
        <v>1493</v>
      </c>
      <c r="AL781" t="s">
        <v>225</v>
      </c>
      <c r="AM781" s="130">
        <v>512030202</v>
      </c>
      <c r="AN781" s="61" t="s">
        <v>1123</v>
      </c>
    </row>
    <row r="782" spans="35:40" x14ac:dyDescent="0.25">
      <c r="AI782" s="130">
        <f t="shared" si="49"/>
        <v>512030205</v>
      </c>
      <c r="AK782" s="61" t="s">
        <v>1493</v>
      </c>
      <c r="AL782" t="s">
        <v>224</v>
      </c>
      <c r="AM782" s="130">
        <v>512030205</v>
      </c>
      <c r="AN782" s="61" t="s">
        <v>1123</v>
      </c>
    </row>
    <row r="783" spans="35:40" x14ac:dyDescent="0.25">
      <c r="AI783" s="130">
        <f t="shared" si="49"/>
        <v>512030206</v>
      </c>
      <c r="AK783" s="61" t="s">
        <v>1493</v>
      </c>
      <c r="AL783" t="s">
        <v>226</v>
      </c>
      <c r="AM783" s="130">
        <v>512030206</v>
      </c>
      <c r="AN783" s="61" t="s">
        <v>1123</v>
      </c>
    </row>
    <row r="784" spans="35:40" x14ac:dyDescent="0.25">
      <c r="AI784" s="130">
        <f t="shared" si="49"/>
        <v>410030201</v>
      </c>
      <c r="AK784" s="61" t="s">
        <v>1493</v>
      </c>
      <c r="AL784" t="s">
        <v>179</v>
      </c>
      <c r="AM784" s="130">
        <v>410030201</v>
      </c>
      <c r="AN784" s="61" t="s">
        <v>1126</v>
      </c>
    </row>
    <row r="785" spans="35:40" x14ac:dyDescent="0.25">
      <c r="AI785" s="130">
        <f t="shared" si="49"/>
        <v>410030202</v>
      </c>
      <c r="AK785" s="61" t="s">
        <v>1493</v>
      </c>
      <c r="AL785" t="s">
        <v>182</v>
      </c>
      <c r="AM785" s="130">
        <v>410030202</v>
      </c>
      <c r="AN785" s="61" t="s">
        <v>1126</v>
      </c>
    </row>
    <row r="786" spans="35:40" x14ac:dyDescent="0.25">
      <c r="AI786" s="130">
        <f t="shared" si="49"/>
        <v>410030203</v>
      </c>
      <c r="AK786" s="61" t="s">
        <v>1493</v>
      </c>
      <c r="AL786" t="s">
        <v>180</v>
      </c>
      <c r="AM786" s="130">
        <v>410030203</v>
      </c>
      <c r="AN786" s="61" t="s">
        <v>1126</v>
      </c>
    </row>
    <row r="787" spans="35:40" x14ac:dyDescent="0.25">
      <c r="AI787" s="130">
        <f t="shared" si="49"/>
        <v>410030204</v>
      </c>
      <c r="AK787" s="61" t="s">
        <v>1493</v>
      </c>
      <c r="AL787" t="s">
        <v>181</v>
      </c>
      <c r="AM787" s="130">
        <v>410030204</v>
      </c>
      <c r="AN787" s="61" t="s">
        <v>1126</v>
      </c>
    </row>
    <row r="788" spans="35:40" x14ac:dyDescent="0.25">
      <c r="AI788" s="130">
        <f t="shared" si="49"/>
        <v>410030307</v>
      </c>
      <c r="AK788" s="61" t="s">
        <v>1493</v>
      </c>
      <c r="AL788" t="s">
        <v>183</v>
      </c>
      <c r="AM788" s="130">
        <v>410030307</v>
      </c>
      <c r="AN788" s="61" t="s">
        <v>1126</v>
      </c>
    </row>
    <row r="789" spans="35:40" x14ac:dyDescent="0.25">
      <c r="AI789" s="130">
        <f t="shared" si="49"/>
        <v>410030308</v>
      </c>
      <c r="AK789" s="61" t="s">
        <v>1493</v>
      </c>
      <c r="AL789" t="s">
        <v>185</v>
      </c>
      <c r="AM789" s="130">
        <v>410030308</v>
      </c>
      <c r="AN789" s="61" t="s">
        <v>1126</v>
      </c>
    </row>
    <row r="790" spans="35:40" x14ac:dyDescent="0.25">
      <c r="AI790" s="130">
        <f t="shared" si="49"/>
        <v>410030403</v>
      </c>
      <c r="AK790" s="61" t="s">
        <v>1493</v>
      </c>
      <c r="AL790" t="s">
        <v>188</v>
      </c>
      <c r="AM790" s="130">
        <v>410030403</v>
      </c>
      <c r="AN790" s="61" t="s">
        <v>1126</v>
      </c>
    </row>
    <row r="791" spans="35:40" x14ac:dyDescent="0.25">
      <c r="AI791" s="130">
        <f t="shared" si="49"/>
        <v>410030404</v>
      </c>
      <c r="AK791" s="61" t="s">
        <v>1493</v>
      </c>
      <c r="AL791" t="s">
        <v>189</v>
      </c>
      <c r="AM791" s="130">
        <v>410030404</v>
      </c>
      <c r="AN791" s="61" t="s">
        <v>1126</v>
      </c>
    </row>
    <row r="792" spans="35:40" x14ac:dyDescent="0.25">
      <c r="AI792" s="130">
        <f t="shared" si="49"/>
        <v>410030405</v>
      </c>
      <c r="AK792" s="61" t="s">
        <v>1493</v>
      </c>
      <c r="AL792" t="s">
        <v>190</v>
      </c>
      <c r="AM792" s="130">
        <v>410030405</v>
      </c>
      <c r="AN792" s="61" t="s">
        <v>1126</v>
      </c>
    </row>
    <row r="793" spans="35:40" x14ac:dyDescent="0.25">
      <c r="AI793" s="130">
        <f t="shared" si="49"/>
        <v>410030501</v>
      </c>
      <c r="AK793" s="61" t="s">
        <v>1493</v>
      </c>
      <c r="AL793" t="s">
        <v>191</v>
      </c>
      <c r="AM793" s="130">
        <v>410030501</v>
      </c>
      <c r="AN793" s="61" t="s">
        <v>1126</v>
      </c>
    </row>
    <row r="794" spans="35:40" x14ac:dyDescent="0.25">
      <c r="AI794" s="130">
        <f t="shared" si="49"/>
        <v>410030601</v>
      </c>
      <c r="AK794" s="61" t="s">
        <v>1493</v>
      </c>
      <c r="AL794" t="s">
        <v>187</v>
      </c>
      <c r="AM794" s="130">
        <v>410030601</v>
      </c>
      <c r="AN794" s="61" t="s">
        <v>1126</v>
      </c>
    </row>
    <row r="795" spans="35:40" x14ac:dyDescent="0.25">
      <c r="AI795" s="130">
        <f t="shared" si="49"/>
        <v>410030602</v>
      </c>
      <c r="AK795" s="61" t="s">
        <v>1493</v>
      </c>
      <c r="AL795" t="s">
        <v>186</v>
      </c>
      <c r="AM795" s="130">
        <v>410030602</v>
      </c>
      <c r="AN795" s="61" t="s">
        <v>1126</v>
      </c>
    </row>
    <row r="796" spans="35:40" x14ac:dyDescent="0.25">
      <c r="AI796" s="130">
        <f t="shared" si="49"/>
        <v>497000031</v>
      </c>
      <c r="AK796" s="61" t="s">
        <v>1493</v>
      </c>
      <c r="AL796" t="s">
        <v>387</v>
      </c>
      <c r="AM796" s="130">
        <v>497000031</v>
      </c>
      <c r="AN796" s="61" t="s">
        <v>1126</v>
      </c>
    </row>
    <row r="797" spans="35:40" x14ac:dyDescent="0.25">
      <c r="AI797" s="130">
        <f t="shared" si="49"/>
        <v>497000074</v>
      </c>
      <c r="AK797" s="61" t="s">
        <v>1493</v>
      </c>
      <c r="AL797" t="s">
        <v>184</v>
      </c>
      <c r="AM797" s="130">
        <v>497000074</v>
      </c>
      <c r="AN797" s="61" t="s">
        <v>1126</v>
      </c>
    </row>
    <row r="798" spans="35:40" x14ac:dyDescent="0.25">
      <c r="AI798" s="130">
        <f t="shared" si="49"/>
        <v>497000084</v>
      </c>
      <c r="AK798" s="61" t="s">
        <v>1493</v>
      </c>
      <c r="AL798" t="s">
        <v>378</v>
      </c>
      <c r="AM798" s="130">
        <v>497000084</v>
      </c>
      <c r="AN798" s="61" t="s">
        <v>1126</v>
      </c>
    </row>
    <row r="799" spans="35:40" x14ac:dyDescent="0.25">
      <c r="AI799" s="130">
        <f t="shared" si="49"/>
        <v>497000098</v>
      </c>
      <c r="AK799" s="61" t="s">
        <v>1493</v>
      </c>
      <c r="AL799" t="s">
        <v>390</v>
      </c>
      <c r="AM799" s="130">
        <v>497000098</v>
      </c>
      <c r="AN799" s="61" t="s">
        <v>1126</v>
      </c>
    </row>
    <row r="800" spans="35:40" x14ac:dyDescent="0.25">
      <c r="AI800" s="130">
        <f t="shared" si="49"/>
        <v>497000101</v>
      </c>
      <c r="AK800" s="61" t="s">
        <v>1493</v>
      </c>
      <c r="AL800" t="s">
        <v>388</v>
      </c>
      <c r="AM800" s="130">
        <v>497000101</v>
      </c>
      <c r="AN800" s="61" t="s">
        <v>1126</v>
      </c>
    </row>
    <row r="801" spans="35:40" x14ac:dyDescent="0.25">
      <c r="AI801" s="130">
        <f t="shared" si="49"/>
        <v>497000102</v>
      </c>
      <c r="AK801" s="61" t="s">
        <v>1493</v>
      </c>
      <c r="AL801" t="s">
        <v>389</v>
      </c>
      <c r="AM801" s="130">
        <v>497000102</v>
      </c>
      <c r="AN801" s="61" t="s">
        <v>1126</v>
      </c>
    </row>
    <row r="802" spans="35:40" x14ac:dyDescent="0.25">
      <c r="AI802" s="130">
        <f t="shared" si="49"/>
        <v>509010303</v>
      </c>
      <c r="AK802" s="61" t="s">
        <v>1493</v>
      </c>
      <c r="AL802" t="s">
        <v>379</v>
      </c>
      <c r="AM802" s="130">
        <v>509010303</v>
      </c>
      <c r="AN802" s="61" t="s">
        <v>1126</v>
      </c>
    </row>
    <row r="803" spans="35:40" x14ac:dyDescent="0.25">
      <c r="AI803" s="130">
        <f t="shared" si="49"/>
        <v>509040103</v>
      </c>
      <c r="AK803" s="61" t="s">
        <v>1493</v>
      </c>
      <c r="AL803" t="s">
        <v>200</v>
      </c>
      <c r="AM803" s="130">
        <v>509040103</v>
      </c>
      <c r="AN803" s="61" t="s">
        <v>1126</v>
      </c>
    </row>
    <row r="804" spans="35:40" x14ac:dyDescent="0.25">
      <c r="AI804" s="130">
        <f t="shared" si="49"/>
        <v>509050101</v>
      </c>
      <c r="AK804" s="61" t="s">
        <v>1493</v>
      </c>
      <c r="AL804" t="s">
        <v>204</v>
      </c>
      <c r="AM804" s="130">
        <v>509050101</v>
      </c>
      <c r="AN804" s="61" t="s">
        <v>1126</v>
      </c>
    </row>
    <row r="805" spans="35:40" x14ac:dyDescent="0.25">
      <c r="AI805" s="130">
        <f t="shared" si="49"/>
        <v>509050102</v>
      </c>
      <c r="AK805" s="61" t="s">
        <v>1493</v>
      </c>
      <c r="AL805" t="s">
        <v>205</v>
      </c>
      <c r="AM805" s="130">
        <v>509050102</v>
      </c>
      <c r="AN805" s="61" t="s">
        <v>1126</v>
      </c>
    </row>
    <row r="806" spans="35:40" x14ac:dyDescent="0.25">
      <c r="AI806" s="130">
        <f t="shared" si="49"/>
        <v>509050103</v>
      </c>
      <c r="AK806" s="61" t="s">
        <v>1493</v>
      </c>
      <c r="AL806" t="s">
        <v>206</v>
      </c>
      <c r="AM806" s="130">
        <v>509050103</v>
      </c>
      <c r="AN806" s="61" t="s">
        <v>1126</v>
      </c>
    </row>
    <row r="807" spans="35:40" x14ac:dyDescent="0.25">
      <c r="AI807" s="130">
        <f t="shared" si="49"/>
        <v>510030106</v>
      </c>
      <c r="AK807" s="61" t="s">
        <v>1493</v>
      </c>
      <c r="AL807" t="s">
        <v>192</v>
      </c>
      <c r="AM807" s="130">
        <v>510030106</v>
      </c>
      <c r="AN807" s="61" t="s">
        <v>1126</v>
      </c>
    </row>
    <row r="808" spans="35:40" x14ac:dyDescent="0.25">
      <c r="AI808" s="130">
        <f t="shared" si="49"/>
        <v>510040105</v>
      </c>
      <c r="AK808" s="61" t="s">
        <v>1493</v>
      </c>
      <c r="AL808" t="s">
        <v>194</v>
      </c>
      <c r="AM808" s="130">
        <v>510040105</v>
      </c>
      <c r="AN808" s="61" t="s">
        <v>1126</v>
      </c>
    </row>
    <row r="809" spans="35:40" x14ac:dyDescent="0.25">
      <c r="AI809" s="130">
        <f t="shared" si="49"/>
        <v>510040106</v>
      </c>
      <c r="AK809" s="61" t="s">
        <v>1493</v>
      </c>
      <c r="AL809" t="s">
        <v>195</v>
      </c>
      <c r="AM809" s="130">
        <v>510040106</v>
      </c>
      <c r="AN809" s="61" t="s">
        <v>1126</v>
      </c>
    </row>
    <row r="810" spans="35:40" x14ac:dyDescent="0.25">
      <c r="AI810" s="130">
        <f t="shared" si="49"/>
        <v>510040107</v>
      </c>
      <c r="AK810" s="61" t="s">
        <v>1493</v>
      </c>
      <c r="AL810" t="s">
        <v>193</v>
      </c>
      <c r="AM810" s="130">
        <v>510040107</v>
      </c>
      <c r="AN810" s="61" t="s">
        <v>1126</v>
      </c>
    </row>
    <row r="811" spans="35:40" x14ac:dyDescent="0.25">
      <c r="AI811" s="130">
        <f t="shared" si="49"/>
        <v>510040109</v>
      </c>
      <c r="AK811" s="61" t="s">
        <v>1493</v>
      </c>
      <c r="AL811" t="s">
        <v>196</v>
      </c>
      <c r="AM811" s="130">
        <v>510040109</v>
      </c>
      <c r="AN811" s="61" t="s">
        <v>1126</v>
      </c>
    </row>
    <row r="812" spans="35:40" x14ac:dyDescent="0.25">
      <c r="AI812" s="130">
        <f t="shared" si="49"/>
        <v>510040110</v>
      </c>
      <c r="AK812" s="61" t="s">
        <v>1493</v>
      </c>
      <c r="AL812" t="s">
        <v>197</v>
      </c>
      <c r="AM812" s="130">
        <v>510040110</v>
      </c>
      <c r="AN812" s="61" t="s">
        <v>1126</v>
      </c>
    </row>
    <row r="813" spans="35:40" x14ac:dyDescent="0.25">
      <c r="AI813" s="130">
        <f t="shared" si="49"/>
        <v>510070101</v>
      </c>
      <c r="AK813" s="61" t="s">
        <v>1493</v>
      </c>
      <c r="AL813" t="s">
        <v>1426</v>
      </c>
      <c r="AM813" s="130">
        <v>510070101</v>
      </c>
      <c r="AN813" s="61" t="s">
        <v>1126</v>
      </c>
    </row>
    <row r="814" spans="35:40" x14ac:dyDescent="0.25">
      <c r="AI814" s="130">
        <f t="shared" si="49"/>
        <v>511040101</v>
      </c>
      <c r="AK814" s="61" t="s">
        <v>1493</v>
      </c>
      <c r="AL814" t="s">
        <v>198</v>
      </c>
      <c r="AM814" s="130">
        <v>511040101</v>
      </c>
      <c r="AN814" s="61" t="s">
        <v>1126</v>
      </c>
    </row>
    <row r="815" spans="35:40" x14ac:dyDescent="0.25">
      <c r="AI815" s="130">
        <f t="shared" si="49"/>
        <v>511040107</v>
      </c>
      <c r="AK815" s="61" t="s">
        <v>1493</v>
      </c>
      <c r="AL815" t="s">
        <v>201</v>
      </c>
      <c r="AM815" s="130">
        <v>511040107</v>
      </c>
      <c r="AN815" s="61" t="s">
        <v>1126</v>
      </c>
    </row>
    <row r="816" spans="35:40" x14ac:dyDescent="0.25">
      <c r="AI816" s="130">
        <f t="shared" si="49"/>
        <v>511040109</v>
      </c>
      <c r="AK816" s="61" t="s">
        <v>1493</v>
      </c>
      <c r="AL816" t="s">
        <v>199</v>
      </c>
      <c r="AM816" s="130">
        <v>511040109</v>
      </c>
      <c r="AN816" s="61" t="s">
        <v>1126</v>
      </c>
    </row>
    <row r="817" spans="35:40" x14ac:dyDescent="0.25">
      <c r="AI817" s="130">
        <f t="shared" si="49"/>
        <v>511040115</v>
      </c>
      <c r="AK817" s="61" t="s">
        <v>1493</v>
      </c>
      <c r="AL817" t="s">
        <v>202</v>
      </c>
      <c r="AM817" s="130">
        <v>511040115</v>
      </c>
      <c r="AN817" s="61" t="s">
        <v>1126</v>
      </c>
    </row>
    <row r="818" spans="35:40" x14ac:dyDescent="0.25">
      <c r="AI818" s="130">
        <f t="shared" si="49"/>
        <v>511040116</v>
      </c>
      <c r="AK818" s="61" t="s">
        <v>1493</v>
      </c>
      <c r="AL818" t="s">
        <v>203</v>
      </c>
      <c r="AM818" s="130">
        <v>511040116</v>
      </c>
      <c r="AN818" s="61" t="s">
        <v>1126</v>
      </c>
    </row>
    <row r="819" spans="35:40" x14ac:dyDescent="0.25">
      <c r="AI819" s="130">
        <f t="shared" si="49"/>
        <v>410030701</v>
      </c>
      <c r="AK819" s="61" t="s">
        <v>1493</v>
      </c>
      <c r="AL819" t="s">
        <v>367</v>
      </c>
      <c r="AM819" s="130">
        <v>410030701</v>
      </c>
      <c r="AN819" s="61" t="s">
        <v>1119</v>
      </c>
    </row>
    <row r="820" spans="35:40" x14ac:dyDescent="0.25">
      <c r="AI820" s="130">
        <f t="shared" si="49"/>
        <v>410030705</v>
      </c>
      <c r="AK820" s="61" t="s">
        <v>1493</v>
      </c>
      <c r="AL820" t="s">
        <v>368</v>
      </c>
      <c r="AM820" s="130">
        <v>410030705</v>
      </c>
      <c r="AN820" s="61" t="s">
        <v>1119</v>
      </c>
    </row>
    <row r="821" spans="35:40" x14ac:dyDescent="0.25">
      <c r="AI821" s="130">
        <f t="shared" si="49"/>
        <v>410030801</v>
      </c>
      <c r="AK821" s="61" t="s">
        <v>1493</v>
      </c>
      <c r="AL821" t="s">
        <v>166</v>
      </c>
      <c r="AM821" s="130">
        <v>410030801</v>
      </c>
      <c r="AN821" s="61" t="s">
        <v>1119</v>
      </c>
    </row>
    <row r="822" spans="35:40" x14ac:dyDescent="0.25">
      <c r="AI822" s="130">
        <f t="shared" si="49"/>
        <v>410030901</v>
      </c>
      <c r="AK822" s="61" t="s">
        <v>1493</v>
      </c>
      <c r="AL822" t="s">
        <v>228</v>
      </c>
      <c r="AM822" s="130">
        <v>410030901</v>
      </c>
      <c r="AN822" s="61" t="s">
        <v>1119</v>
      </c>
    </row>
    <row r="823" spans="35:40" x14ac:dyDescent="0.25">
      <c r="AI823" s="130">
        <f t="shared" si="49"/>
        <v>497000099</v>
      </c>
      <c r="AK823" s="61" t="s">
        <v>1493</v>
      </c>
      <c r="AL823" t="s">
        <v>374</v>
      </c>
      <c r="AM823" s="130">
        <v>497000099</v>
      </c>
      <c r="AN823" s="61" t="s">
        <v>1119</v>
      </c>
    </row>
    <row r="824" spans="35:40" x14ac:dyDescent="0.25">
      <c r="AI824" s="130">
        <f t="shared" si="49"/>
        <v>497000105</v>
      </c>
      <c r="AK824" s="61" t="s">
        <v>1493</v>
      </c>
      <c r="AL824" t="s">
        <v>165</v>
      </c>
      <c r="AM824" s="130">
        <v>497000105</v>
      </c>
      <c r="AN824" s="61" t="s">
        <v>1119</v>
      </c>
    </row>
    <row r="825" spans="35:40" x14ac:dyDescent="0.25">
      <c r="AI825" s="130">
        <f t="shared" si="49"/>
        <v>497000108</v>
      </c>
      <c r="AK825" s="61" t="s">
        <v>1493</v>
      </c>
      <c r="AL825" t="s">
        <v>375</v>
      </c>
      <c r="AM825" s="130">
        <v>497000108</v>
      </c>
      <c r="AN825" s="61" t="s">
        <v>1119</v>
      </c>
    </row>
    <row r="826" spans="35:40" x14ac:dyDescent="0.25">
      <c r="AI826" s="130">
        <f t="shared" si="49"/>
        <v>497000109</v>
      </c>
      <c r="AK826" s="61" t="s">
        <v>1493</v>
      </c>
      <c r="AL826" t="s">
        <v>376</v>
      </c>
      <c r="AM826" s="130">
        <v>497000109</v>
      </c>
      <c r="AN826" s="61" t="s">
        <v>1119</v>
      </c>
    </row>
    <row r="827" spans="35:40" x14ac:dyDescent="0.25">
      <c r="AI827" s="130">
        <f t="shared" si="49"/>
        <v>508020602</v>
      </c>
      <c r="AK827" s="61" t="s">
        <v>1493</v>
      </c>
      <c r="AL827" t="s">
        <v>169</v>
      </c>
      <c r="AM827" s="130">
        <v>508020602</v>
      </c>
      <c r="AN827" s="61" t="s">
        <v>1119</v>
      </c>
    </row>
    <row r="828" spans="35:40" x14ac:dyDescent="0.25">
      <c r="AI828" s="130">
        <f t="shared" si="49"/>
        <v>510060101</v>
      </c>
      <c r="AK828" s="61" t="s">
        <v>1493</v>
      </c>
      <c r="AL828" t="s">
        <v>167</v>
      </c>
      <c r="AM828" s="130">
        <v>510060101</v>
      </c>
      <c r="AN828" s="61" t="s">
        <v>1119</v>
      </c>
    </row>
    <row r="829" spans="35:40" x14ac:dyDescent="0.25">
      <c r="AI829" s="130">
        <f t="shared" si="49"/>
        <v>510060102</v>
      </c>
      <c r="AK829" s="61" t="s">
        <v>1493</v>
      </c>
      <c r="AL829" t="s">
        <v>168</v>
      </c>
      <c r="AM829" s="130">
        <v>510060102</v>
      </c>
      <c r="AN829" s="61" t="s">
        <v>1119</v>
      </c>
    </row>
    <row r="830" spans="35:40" x14ac:dyDescent="0.25">
      <c r="AI830" s="130">
        <f t="shared" si="49"/>
        <v>510060103</v>
      </c>
      <c r="AK830" s="61" t="s">
        <v>1493</v>
      </c>
      <c r="AL830" t="s">
        <v>170</v>
      </c>
      <c r="AM830" s="130">
        <v>510060103</v>
      </c>
      <c r="AN830" s="61" t="s">
        <v>1119</v>
      </c>
    </row>
    <row r="831" spans="35:40" x14ac:dyDescent="0.25">
      <c r="AI831" s="130">
        <f t="shared" si="49"/>
        <v>511040103</v>
      </c>
      <c r="AK831" s="61" t="s">
        <v>1493</v>
      </c>
      <c r="AL831" t="s">
        <v>176</v>
      </c>
      <c r="AM831" s="130">
        <v>511040103</v>
      </c>
      <c r="AN831" s="61" t="s">
        <v>1119</v>
      </c>
    </row>
    <row r="832" spans="35:40" x14ac:dyDescent="0.25">
      <c r="AI832" s="130">
        <f t="shared" si="49"/>
        <v>511040104</v>
      </c>
      <c r="AK832" s="61" t="s">
        <v>1493</v>
      </c>
      <c r="AL832" t="s">
        <v>177</v>
      </c>
      <c r="AM832" s="130">
        <v>511040104</v>
      </c>
      <c r="AN832" s="61" t="s">
        <v>1119</v>
      </c>
    </row>
    <row r="833" spans="35:40" x14ac:dyDescent="0.25">
      <c r="AI833" s="130">
        <f t="shared" si="49"/>
        <v>511040110</v>
      </c>
      <c r="AK833" s="61" t="s">
        <v>1493</v>
      </c>
      <c r="AL833" t="s">
        <v>377</v>
      </c>
      <c r="AM833" s="130">
        <v>511040110</v>
      </c>
      <c r="AN833" s="61" t="s">
        <v>1119</v>
      </c>
    </row>
    <row r="834" spans="35:40" x14ac:dyDescent="0.25">
      <c r="AI834" s="130">
        <f t="shared" si="49"/>
        <v>497000039</v>
      </c>
      <c r="AK834" s="61" t="s">
        <v>1493</v>
      </c>
      <c r="AL834" t="s">
        <v>1431</v>
      </c>
      <c r="AM834" s="130">
        <v>497000039</v>
      </c>
      <c r="AN834" s="61" t="s">
        <v>1121</v>
      </c>
    </row>
    <row r="835" spans="35:40" x14ac:dyDescent="0.25">
      <c r="AI835" s="130">
        <f t="shared" si="49"/>
        <v>497000083</v>
      </c>
      <c r="AK835" s="61" t="s">
        <v>1493</v>
      </c>
      <c r="AL835" t="s">
        <v>1243</v>
      </c>
      <c r="AM835" s="130">
        <v>497000083</v>
      </c>
      <c r="AN835" s="61" t="s">
        <v>1121</v>
      </c>
    </row>
    <row r="836" spans="35:40" x14ac:dyDescent="0.25">
      <c r="AI836" s="130">
        <f t="shared" si="49"/>
        <v>497000093</v>
      </c>
      <c r="AK836" s="61" t="s">
        <v>1493</v>
      </c>
      <c r="AL836" t="s">
        <v>428</v>
      </c>
      <c r="AM836" s="130">
        <v>497000093</v>
      </c>
      <c r="AN836" s="61" t="s">
        <v>1121</v>
      </c>
    </row>
    <row r="837" spans="35:40" x14ac:dyDescent="0.25">
      <c r="AI837" s="130">
        <f t="shared" si="49"/>
        <v>509010506</v>
      </c>
      <c r="AK837" s="61" t="s">
        <v>1493</v>
      </c>
      <c r="AL837" t="s">
        <v>1244</v>
      </c>
      <c r="AM837" s="130">
        <v>509010506</v>
      </c>
      <c r="AN837" s="61" t="s">
        <v>1121</v>
      </c>
    </row>
    <row r="838" spans="35:40" x14ac:dyDescent="0.25">
      <c r="AI838" s="130">
        <f t="shared" si="49"/>
        <v>509020103</v>
      </c>
      <c r="AK838" s="61" t="s">
        <v>1493</v>
      </c>
      <c r="AL838" t="s">
        <v>1433</v>
      </c>
      <c r="AM838" s="130">
        <v>509020103</v>
      </c>
      <c r="AN838" s="61" t="s">
        <v>1121</v>
      </c>
    </row>
    <row r="839" spans="35:40" x14ac:dyDescent="0.25">
      <c r="AI839" s="130">
        <f t="shared" ref="AI839:AI902" si="50">$AM839</f>
        <v>509020301</v>
      </c>
      <c r="AK839" s="61" t="s">
        <v>1493</v>
      </c>
      <c r="AL839" t="s">
        <v>1434</v>
      </c>
      <c r="AM839" s="130">
        <v>509020301</v>
      </c>
      <c r="AN839" s="61" t="s">
        <v>1121</v>
      </c>
    </row>
    <row r="840" spans="35:40" x14ac:dyDescent="0.25">
      <c r="AI840" s="130">
        <f t="shared" si="50"/>
        <v>509020501</v>
      </c>
      <c r="AK840" s="61" t="s">
        <v>1493</v>
      </c>
      <c r="AL840" t="s">
        <v>1435</v>
      </c>
      <c r="AM840" s="130">
        <v>509020501</v>
      </c>
      <c r="AN840" s="61" t="s">
        <v>1121</v>
      </c>
    </row>
    <row r="841" spans="35:40" x14ac:dyDescent="0.25">
      <c r="AI841" s="130">
        <f t="shared" si="50"/>
        <v>509060201</v>
      </c>
      <c r="AK841" s="61" t="s">
        <v>1493</v>
      </c>
      <c r="AL841" t="s">
        <v>1436</v>
      </c>
      <c r="AM841" s="130">
        <v>509060201</v>
      </c>
      <c r="AN841" s="61" t="s">
        <v>1121</v>
      </c>
    </row>
    <row r="842" spans="35:40" x14ac:dyDescent="0.25">
      <c r="AI842" s="130">
        <f t="shared" si="50"/>
        <v>510050201</v>
      </c>
      <c r="AK842" s="61" t="s">
        <v>1493</v>
      </c>
      <c r="AL842" t="s">
        <v>1437</v>
      </c>
      <c r="AM842" s="130">
        <v>510050201</v>
      </c>
      <c r="AN842" s="61" t="s">
        <v>1121</v>
      </c>
    </row>
    <row r="843" spans="35:40" x14ac:dyDescent="0.25">
      <c r="AI843" s="130">
        <f t="shared" si="50"/>
        <v>510050202</v>
      </c>
      <c r="AK843" s="61" t="s">
        <v>1493</v>
      </c>
      <c r="AL843" t="s">
        <v>1438</v>
      </c>
      <c r="AM843" s="130">
        <v>510050202</v>
      </c>
      <c r="AN843" s="61" t="s">
        <v>1121</v>
      </c>
    </row>
    <row r="844" spans="35:40" x14ac:dyDescent="0.25">
      <c r="AI844" s="130">
        <f t="shared" si="50"/>
        <v>510050203</v>
      </c>
      <c r="AK844" s="61" t="s">
        <v>1493</v>
      </c>
      <c r="AL844" t="s">
        <v>1439</v>
      </c>
      <c r="AM844" s="130">
        <v>510050203</v>
      </c>
      <c r="AN844" s="61" t="s">
        <v>1121</v>
      </c>
    </row>
    <row r="845" spans="35:40" x14ac:dyDescent="0.25">
      <c r="AI845" s="130">
        <f t="shared" si="50"/>
        <v>510050205</v>
      </c>
      <c r="AK845" s="61" t="s">
        <v>1493</v>
      </c>
      <c r="AL845" t="s">
        <v>1440</v>
      </c>
      <c r="AM845" s="130">
        <v>510050205</v>
      </c>
      <c r="AN845" s="61" t="s">
        <v>1121</v>
      </c>
    </row>
    <row r="846" spans="35:40" x14ac:dyDescent="0.25">
      <c r="AI846" s="130">
        <f t="shared" si="50"/>
        <v>510050212</v>
      </c>
      <c r="AK846" s="61" t="s">
        <v>1493</v>
      </c>
      <c r="AL846" t="s">
        <v>1441</v>
      </c>
      <c r="AM846" s="130">
        <v>510050212</v>
      </c>
      <c r="AN846" s="61" t="s">
        <v>1121</v>
      </c>
    </row>
    <row r="847" spans="35:40" x14ac:dyDescent="0.25">
      <c r="AI847" s="130">
        <f t="shared" si="50"/>
        <v>510060501</v>
      </c>
      <c r="AK847" s="61" t="s">
        <v>1493</v>
      </c>
      <c r="AL847" t="s">
        <v>429</v>
      </c>
      <c r="AM847" s="130">
        <v>510060501</v>
      </c>
      <c r="AN847" s="61" t="s">
        <v>1121</v>
      </c>
    </row>
    <row r="848" spans="35:40" x14ac:dyDescent="0.25">
      <c r="AI848" s="130">
        <f t="shared" si="50"/>
        <v>509070201</v>
      </c>
      <c r="AK848" s="61" t="s">
        <v>1493</v>
      </c>
      <c r="AL848" t="s">
        <v>1494</v>
      </c>
      <c r="AM848" s="130">
        <v>509070201</v>
      </c>
      <c r="AN848" s="61" t="s">
        <v>1121</v>
      </c>
    </row>
    <row r="849" spans="35:40" x14ac:dyDescent="0.25">
      <c r="AI849" s="130">
        <f t="shared" si="50"/>
        <v>511040117</v>
      </c>
      <c r="AK849" s="61" t="s">
        <v>1493</v>
      </c>
      <c r="AL849" t="s">
        <v>1495</v>
      </c>
      <c r="AM849" s="130">
        <v>511040117</v>
      </c>
      <c r="AN849" s="61" t="s">
        <v>1126</v>
      </c>
    </row>
    <row r="850" spans="35:40" x14ac:dyDescent="0.25">
      <c r="AI850" s="130">
        <f t="shared" si="50"/>
        <v>209010000</v>
      </c>
      <c r="AK850" s="61" t="s">
        <v>271</v>
      </c>
      <c r="AL850" t="s">
        <v>342</v>
      </c>
      <c r="AM850" s="130">
        <v>209010000</v>
      </c>
      <c r="AN850" s="61" t="s">
        <v>1121</v>
      </c>
    </row>
    <row r="851" spans="35:40" x14ac:dyDescent="0.25">
      <c r="AI851" s="130">
        <f t="shared" si="50"/>
        <v>209010100</v>
      </c>
      <c r="AK851" s="61" t="s">
        <v>271</v>
      </c>
      <c r="AL851" t="s">
        <v>989</v>
      </c>
      <c r="AM851" s="130">
        <v>209010100</v>
      </c>
      <c r="AN851" s="61" t="s">
        <v>1121</v>
      </c>
    </row>
    <row r="852" spans="35:40" x14ac:dyDescent="0.25">
      <c r="AI852" s="130">
        <f t="shared" si="50"/>
        <v>209010200</v>
      </c>
      <c r="AK852" s="61" t="s">
        <v>271</v>
      </c>
      <c r="AL852" t="s">
        <v>990</v>
      </c>
      <c r="AM852" s="130">
        <v>209010200</v>
      </c>
      <c r="AN852" s="61" t="s">
        <v>1121</v>
      </c>
    </row>
    <row r="853" spans="35:40" x14ac:dyDescent="0.25">
      <c r="AI853" s="130">
        <f t="shared" si="50"/>
        <v>209010300</v>
      </c>
      <c r="AK853" s="61" t="s">
        <v>271</v>
      </c>
      <c r="AL853" t="s">
        <v>991</v>
      </c>
      <c r="AM853" s="130">
        <v>209010300</v>
      </c>
      <c r="AN853" s="61" t="s">
        <v>1121</v>
      </c>
    </row>
    <row r="854" spans="35:40" x14ac:dyDescent="0.25">
      <c r="AI854" s="130">
        <f t="shared" si="50"/>
        <v>209010400</v>
      </c>
      <c r="AK854" s="61" t="s">
        <v>271</v>
      </c>
      <c r="AL854" t="s">
        <v>241</v>
      </c>
      <c r="AM854" s="130">
        <v>209010400</v>
      </c>
      <c r="AN854" s="61" t="s">
        <v>1121</v>
      </c>
    </row>
    <row r="855" spans="35:40" x14ac:dyDescent="0.25">
      <c r="AI855" s="130">
        <f t="shared" si="50"/>
        <v>209020000</v>
      </c>
      <c r="AK855" s="61" t="s">
        <v>271</v>
      </c>
      <c r="AL855" t="s">
        <v>343</v>
      </c>
      <c r="AM855" s="130">
        <v>209020000</v>
      </c>
      <c r="AN855" s="61" t="s">
        <v>1121</v>
      </c>
    </row>
    <row r="856" spans="35:40" x14ac:dyDescent="0.25">
      <c r="AI856" s="130">
        <f t="shared" si="50"/>
        <v>209020100</v>
      </c>
      <c r="AK856" s="61" t="s">
        <v>271</v>
      </c>
      <c r="AL856" t="s">
        <v>242</v>
      </c>
      <c r="AM856" s="130">
        <v>209020100</v>
      </c>
      <c r="AN856" s="61" t="s">
        <v>1121</v>
      </c>
    </row>
    <row r="857" spans="35:40" x14ac:dyDescent="0.25">
      <c r="AI857" s="130">
        <f t="shared" si="50"/>
        <v>209020101</v>
      </c>
      <c r="AK857" s="61" t="s">
        <v>271</v>
      </c>
      <c r="AL857" t="s">
        <v>992</v>
      </c>
      <c r="AM857" s="130">
        <v>209020101</v>
      </c>
      <c r="AN857" s="61" t="s">
        <v>1121</v>
      </c>
    </row>
    <row r="858" spans="35:40" x14ac:dyDescent="0.25">
      <c r="AI858" s="130">
        <f t="shared" si="50"/>
        <v>209020102</v>
      </c>
      <c r="AK858" s="61" t="s">
        <v>271</v>
      </c>
      <c r="AL858" t="s">
        <v>993</v>
      </c>
      <c r="AM858" s="130">
        <v>209020102</v>
      </c>
      <c r="AN858" s="61" t="s">
        <v>1121</v>
      </c>
    </row>
    <row r="859" spans="35:40" x14ac:dyDescent="0.25">
      <c r="AI859" s="130">
        <f t="shared" si="50"/>
        <v>209020103</v>
      </c>
      <c r="AK859" s="61" t="s">
        <v>271</v>
      </c>
      <c r="AL859" t="s">
        <v>994</v>
      </c>
      <c r="AM859" s="130">
        <v>209020103</v>
      </c>
      <c r="AN859" s="61" t="s">
        <v>1121</v>
      </c>
    </row>
    <row r="860" spans="35:40" x14ac:dyDescent="0.25">
      <c r="AI860" s="130">
        <f t="shared" si="50"/>
        <v>209020104</v>
      </c>
      <c r="AK860" s="61" t="s">
        <v>271</v>
      </c>
      <c r="AL860" t="s">
        <v>995</v>
      </c>
      <c r="AM860" s="130">
        <v>209020104</v>
      </c>
      <c r="AN860" s="61" t="s">
        <v>1121</v>
      </c>
    </row>
    <row r="861" spans="35:40" x14ac:dyDescent="0.25">
      <c r="AI861" s="130">
        <f t="shared" si="50"/>
        <v>209020105</v>
      </c>
      <c r="AK861" s="61" t="s">
        <v>271</v>
      </c>
      <c r="AL861" t="s">
        <v>996</v>
      </c>
      <c r="AM861" s="130">
        <v>209020105</v>
      </c>
      <c r="AN861" s="61" t="s">
        <v>1121</v>
      </c>
    </row>
    <row r="862" spans="35:40" x14ac:dyDescent="0.25">
      <c r="AI862" s="130">
        <f t="shared" si="50"/>
        <v>209020200</v>
      </c>
      <c r="AK862" s="61" t="s">
        <v>271</v>
      </c>
      <c r="AL862" t="s">
        <v>997</v>
      </c>
      <c r="AM862" s="130">
        <v>209020200</v>
      </c>
      <c r="AN862" s="61" t="s">
        <v>1121</v>
      </c>
    </row>
    <row r="863" spans="35:40" x14ac:dyDescent="0.25">
      <c r="AI863" s="130">
        <f t="shared" si="50"/>
        <v>209020201</v>
      </c>
      <c r="AK863" s="61" t="s">
        <v>271</v>
      </c>
      <c r="AL863" t="s">
        <v>998</v>
      </c>
      <c r="AM863" s="130">
        <v>209020201</v>
      </c>
      <c r="AN863" s="61" t="s">
        <v>1121</v>
      </c>
    </row>
    <row r="864" spans="35:40" x14ac:dyDescent="0.25">
      <c r="AI864" s="130">
        <f t="shared" si="50"/>
        <v>209020300</v>
      </c>
      <c r="AK864" s="61" t="s">
        <v>271</v>
      </c>
      <c r="AL864" t="s">
        <v>243</v>
      </c>
      <c r="AM864" s="130">
        <v>209020300</v>
      </c>
      <c r="AN864" s="61" t="s">
        <v>1121</v>
      </c>
    </row>
    <row r="865" spans="35:40" x14ac:dyDescent="0.25">
      <c r="AI865" s="130">
        <f t="shared" si="50"/>
        <v>209020301</v>
      </c>
      <c r="AK865" s="61" t="s">
        <v>271</v>
      </c>
      <c r="AL865" t="s">
        <v>999</v>
      </c>
      <c r="AM865" s="130">
        <v>209020301</v>
      </c>
      <c r="AN865" s="61" t="s">
        <v>1121</v>
      </c>
    </row>
    <row r="866" spans="35:40" x14ac:dyDescent="0.25">
      <c r="AI866" s="130">
        <f t="shared" si="50"/>
        <v>209020302</v>
      </c>
      <c r="AK866" s="61" t="s">
        <v>271</v>
      </c>
      <c r="AL866" t="s">
        <v>1000</v>
      </c>
      <c r="AM866" s="130">
        <v>209020302</v>
      </c>
      <c r="AN866" s="61" t="s">
        <v>1121</v>
      </c>
    </row>
    <row r="867" spans="35:40" x14ac:dyDescent="0.25">
      <c r="AI867" s="130">
        <f t="shared" si="50"/>
        <v>209020303</v>
      </c>
      <c r="AK867" s="61" t="s">
        <v>271</v>
      </c>
      <c r="AL867" t="s">
        <v>1001</v>
      </c>
      <c r="AM867" s="130">
        <v>209020303</v>
      </c>
      <c r="AN867" s="61" t="s">
        <v>1121</v>
      </c>
    </row>
    <row r="868" spans="35:40" x14ac:dyDescent="0.25">
      <c r="AI868" s="130">
        <f t="shared" si="50"/>
        <v>209020304</v>
      </c>
      <c r="AK868" s="61" t="s">
        <v>271</v>
      </c>
      <c r="AL868" t="s">
        <v>1002</v>
      </c>
      <c r="AM868" s="130">
        <v>209020304</v>
      </c>
      <c r="AN868" s="61" t="s">
        <v>1121</v>
      </c>
    </row>
    <row r="869" spans="35:40" x14ac:dyDescent="0.25">
      <c r="AI869" s="130">
        <f t="shared" si="50"/>
        <v>209020305</v>
      </c>
      <c r="AK869" s="61" t="s">
        <v>271</v>
      </c>
      <c r="AL869" t="s">
        <v>1003</v>
      </c>
      <c r="AM869" s="130">
        <v>209020305</v>
      </c>
      <c r="AN869" s="61" t="s">
        <v>1121</v>
      </c>
    </row>
    <row r="870" spans="35:40" x14ac:dyDescent="0.25">
      <c r="AI870" s="130">
        <f t="shared" si="50"/>
        <v>209020400</v>
      </c>
      <c r="AK870" s="61" t="s">
        <v>271</v>
      </c>
      <c r="AL870" t="s">
        <v>1004</v>
      </c>
      <c r="AM870" s="130">
        <v>209020400</v>
      </c>
      <c r="AN870" s="61" t="s">
        <v>1121</v>
      </c>
    </row>
    <row r="871" spans="35:40" x14ac:dyDescent="0.25">
      <c r="AI871" s="130">
        <f t="shared" si="50"/>
        <v>209020401</v>
      </c>
      <c r="AK871" s="61" t="s">
        <v>271</v>
      </c>
      <c r="AL871" t="s">
        <v>1005</v>
      </c>
      <c r="AM871" s="130">
        <v>209020401</v>
      </c>
      <c r="AN871" s="61" t="s">
        <v>1121</v>
      </c>
    </row>
    <row r="872" spans="35:40" x14ac:dyDescent="0.25">
      <c r="AI872" s="130">
        <f t="shared" si="50"/>
        <v>209020402</v>
      </c>
      <c r="AK872" s="61" t="s">
        <v>271</v>
      </c>
      <c r="AL872" t="s">
        <v>1006</v>
      </c>
      <c r="AM872" s="130">
        <v>209020402</v>
      </c>
      <c r="AN872" s="61" t="s">
        <v>1121</v>
      </c>
    </row>
    <row r="873" spans="35:40" x14ac:dyDescent="0.25">
      <c r="AI873" s="130">
        <f t="shared" si="50"/>
        <v>209020403</v>
      </c>
      <c r="AK873" s="61" t="s">
        <v>271</v>
      </c>
      <c r="AL873" t="s">
        <v>1007</v>
      </c>
      <c r="AM873" s="130">
        <v>209020403</v>
      </c>
      <c r="AN873" s="61" t="s">
        <v>1121</v>
      </c>
    </row>
    <row r="874" spans="35:40" x14ac:dyDescent="0.25">
      <c r="AI874" s="130">
        <f t="shared" si="50"/>
        <v>209020404</v>
      </c>
      <c r="AK874" s="61" t="s">
        <v>271</v>
      </c>
      <c r="AL874" t="s">
        <v>1008</v>
      </c>
      <c r="AM874" s="130">
        <v>209020404</v>
      </c>
      <c r="AN874" s="61" t="s">
        <v>1121</v>
      </c>
    </row>
    <row r="875" spans="35:40" x14ac:dyDescent="0.25">
      <c r="AI875" s="130">
        <f t="shared" si="50"/>
        <v>209030000</v>
      </c>
      <c r="AK875" s="61" t="s">
        <v>271</v>
      </c>
      <c r="AL875" t="s">
        <v>344</v>
      </c>
      <c r="AM875" s="130">
        <v>209030000</v>
      </c>
      <c r="AN875" s="61" t="s">
        <v>1121</v>
      </c>
    </row>
    <row r="876" spans="35:40" x14ac:dyDescent="0.25">
      <c r="AI876" s="130">
        <f t="shared" si="50"/>
        <v>209030100</v>
      </c>
      <c r="AK876" s="61" t="s">
        <v>271</v>
      </c>
      <c r="AL876" t="s">
        <v>1009</v>
      </c>
      <c r="AM876" s="130">
        <v>209030100</v>
      </c>
      <c r="AN876" s="61" t="s">
        <v>1121</v>
      </c>
    </row>
    <row r="877" spans="35:40" x14ac:dyDescent="0.25">
      <c r="AI877" s="130">
        <f t="shared" si="50"/>
        <v>209030200</v>
      </c>
      <c r="AK877" s="61" t="s">
        <v>271</v>
      </c>
      <c r="AL877" t="s">
        <v>1010</v>
      </c>
      <c r="AM877" s="130">
        <v>209030200</v>
      </c>
      <c r="AN877" s="61" t="s">
        <v>1121</v>
      </c>
    </row>
    <row r="878" spans="35:40" x14ac:dyDescent="0.25">
      <c r="AI878" s="130">
        <f t="shared" si="50"/>
        <v>209030300</v>
      </c>
      <c r="AK878" s="61" t="s">
        <v>271</v>
      </c>
      <c r="AL878" t="s">
        <v>1011</v>
      </c>
      <c r="AM878" s="130">
        <v>209030300</v>
      </c>
      <c r="AN878" s="61" t="s">
        <v>1121</v>
      </c>
    </row>
    <row r="879" spans="35:40" x14ac:dyDescent="0.25">
      <c r="AI879" s="130">
        <f t="shared" si="50"/>
        <v>209030301</v>
      </c>
      <c r="AK879" s="61" t="s">
        <v>271</v>
      </c>
      <c r="AL879" t="s">
        <v>1012</v>
      </c>
      <c r="AM879" s="130">
        <v>209030301</v>
      </c>
      <c r="AN879" s="61" t="s">
        <v>1121</v>
      </c>
    </row>
    <row r="880" spans="35:40" x14ac:dyDescent="0.25">
      <c r="AI880" s="130">
        <f t="shared" si="50"/>
        <v>209030302</v>
      </c>
      <c r="AK880" s="61" t="s">
        <v>271</v>
      </c>
      <c r="AL880" t="s">
        <v>1013</v>
      </c>
      <c r="AM880" s="130">
        <v>209030302</v>
      </c>
      <c r="AN880" s="61" t="s">
        <v>1121</v>
      </c>
    </row>
    <row r="881" spans="35:40" x14ac:dyDescent="0.25">
      <c r="AI881" s="130">
        <f t="shared" si="50"/>
        <v>209030303</v>
      </c>
      <c r="AK881" s="61" t="s">
        <v>271</v>
      </c>
      <c r="AL881" t="s">
        <v>1014</v>
      </c>
      <c r="AM881" s="130">
        <v>209030303</v>
      </c>
      <c r="AN881" s="61" t="s">
        <v>1121</v>
      </c>
    </row>
    <row r="882" spans="35:40" x14ac:dyDescent="0.25">
      <c r="AI882" s="130">
        <f t="shared" si="50"/>
        <v>209030400</v>
      </c>
      <c r="AK882" s="61" t="s">
        <v>271</v>
      </c>
      <c r="AL882" t="s">
        <v>1015</v>
      </c>
      <c r="AM882" s="130">
        <v>209030400</v>
      </c>
      <c r="AN882" s="61" t="s">
        <v>1121</v>
      </c>
    </row>
    <row r="883" spans="35:40" x14ac:dyDescent="0.25">
      <c r="AI883" s="130">
        <f t="shared" si="50"/>
        <v>209030401</v>
      </c>
      <c r="AK883" s="61" t="s">
        <v>271</v>
      </c>
      <c r="AL883" t="s">
        <v>1016</v>
      </c>
      <c r="AM883" s="130">
        <v>209030401</v>
      </c>
      <c r="AN883" s="61" t="s">
        <v>1121</v>
      </c>
    </row>
    <row r="884" spans="35:40" x14ac:dyDescent="0.25">
      <c r="AI884" s="130">
        <f t="shared" si="50"/>
        <v>209030500</v>
      </c>
      <c r="AK884" s="61" t="s">
        <v>271</v>
      </c>
      <c r="AL884" t="s">
        <v>1017</v>
      </c>
      <c r="AM884" s="130">
        <v>209030500</v>
      </c>
      <c r="AN884" s="61" t="s">
        <v>1121</v>
      </c>
    </row>
    <row r="885" spans="35:40" x14ac:dyDescent="0.25">
      <c r="AI885" s="130">
        <f t="shared" si="50"/>
        <v>209040000</v>
      </c>
      <c r="AK885" s="61" t="s">
        <v>271</v>
      </c>
      <c r="AL885" t="s">
        <v>1018</v>
      </c>
      <c r="AM885" s="130">
        <v>209040000</v>
      </c>
      <c r="AN885" s="61" t="s">
        <v>1121</v>
      </c>
    </row>
    <row r="886" spans="35:40" x14ac:dyDescent="0.25">
      <c r="AI886" s="130">
        <f t="shared" si="50"/>
        <v>209040100</v>
      </c>
      <c r="AK886" s="61" t="s">
        <v>271</v>
      </c>
      <c r="AL886" t="s">
        <v>1019</v>
      </c>
      <c r="AM886" s="130">
        <v>209040100</v>
      </c>
      <c r="AN886" s="61" t="s">
        <v>1121</v>
      </c>
    </row>
    <row r="887" spans="35:40" x14ac:dyDescent="0.25">
      <c r="AI887" s="130">
        <f t="shared" si="50"/>
        <v>209040200</v>
      </c>
      <c r="AK887" s="61" t="s">
        <v>271</v>
      </c>
      <c r="AL887" t="s">
        <v>1020</v>
      </c>
      <c r="AM887" s="130">
        <v>209040200</v>
      </c>
      <c r="AN887" s="61" t="s">
        <v>1121</v>
      </c>
    </row>
    <row r="888" spans="35:40" x14ac:dyDescent="0.25">
      <c r="AI888" s="130">
        <f t="shared" si="50"/>
        <v>209040300</v>
      </c>
      <c r="AK888" s="61" t="s">
        <v>271</v>
      </c>
      <c r="AL888" t="s">
        <v>1021</v>
      </c>
      <c r="AM888" s="130">
        <v>209040300</v>
      </c>
      <c r="AN888" s="61" t="s">
        <v>1121</v>
      </c>
    </row>
    <row r="889" spans="35:40" x14ac:dyDescent="0.25">
      <c r="AI889" s="130">
        <f t="shared" si="50"/>
        <v>209040301</v>
      </c>
      <c r="AK889" s="61" t="s">
        <v>271</v>
      </c>
      <c r="AL889" t="s">
        <v>1022</v>
      </c>
      <c r="AM889" s="130">
        <v>209040301</v>
      </c>
      <c r="AN889" s="61" t="s">
        <v>1121</v>
      </c>
    </row>
    <row r="890" spans="35:40" x14ac:dyDescent="0.25">
      <c r="AI890" s="130">
        <f t="shared" si="50"/>
        <v>209040302</v>
      </c>
      <c r="AK890" s="61" t="s">
        <v>271</v>
      </c>
      <c r="AL890" t="s">
        <v>1023</v>
      </c>
      <c r="AM890" s="130">
        <v>209040302</v>
      </c>
      <c r="AN890" s="61" t="s">
        <v>1121</v>
      </c>
    </row>
    <row r="891" spans="35:40" x14ac:dyDescent="0.25">
      <c r="AI891" s="130">
        <f t="shared" si="50"/>
        <v>209040400</v>
      </c>
      <c r="AK891" s="61" t="s">
        <v>271</v>
      </c>
      <c r="AL891" t="s">
        <v>244</v>
      </c>
      <c r="AM891" s="130">
        <v>209040400</v>
      </c>
      <c r="AN891" s="61" t="s">
        <v>1121</v>
      </c>
    </row>
    <row r="892" spans="35:40" x14ac:dyDescent="0.25">
      <c r="AI892" s="130">
        <f t="shared" si="50"/>
        <v>209040500</v>
      </c>
      <c r="AK892" s="61" t="s">
        <v>271</v>
      </c>
      <c r="AL892" t="s">
        <v>245</v>
      </c>
      <c r="AM892" s="130">
        <v>209040500</v>
      </c>
      <c r="AN892" s="61" t="s">
        <v>1121</v>
      </c>
    </row>
    <row r="893" spans="35:40" x14ac:dyDescent="0.25">
      <c r="AI893" s="130">
        <f t="shared" si="50"/>
        <v>209040600</v>
      </c>
      <c r="AK893" s="61" t="s">
        <v>271</v>
      </c>
      <c r="AL893" t="s">
        <v>246</v>
      </c>
      <c r="AM893" s="130">
        <v>209040600</v>
      </c>
      <c r="AN893" s="61" t="s">
        <v>1121</v>
      </c>
    </row>
    <row r="894" spans="35:40" x14ac:dyDescent="0.25">
      <c r="AI894" s="130">
        <f t="shared" si="50"/>
        <v>209050000</v>
      </c>
      <c r="AK894" s="61" t="s">
        <v>271</v>
      </c>
      <c r="AL894" t="s">
        <v>345</v>
      </c>
      <c r="AM894" s="130">
        <v>209050000</v>
      </c>
      <c r="AN894" s="61" t="s">
        <v>1121</v>
      </c>
    </row>
    <row r="895" spans="35:40" x14ac:dyDescent="0.25">
      <c r="AI895" s="130">
        <f t="shared" si="50"/>
        <v>209050100</v>
      </c>
      <c r="AK895" s="61" t="s">
        <v>271</v>
      </c>
      <c r="AL895" t="s">
        <v>1024</v>
      </c>
      <c r="AM895" s="130">
        <v>209050100</v>
      </c>
      <c r="AN895" s="61" t="s">
        <v>1121</v>
      </c>
    </row>
    <row r="896" spans="35:40" x14ac:dyDescent="0.25">
      <c r="AI896" s="130">
        <f t="shared" si="50"/>
        <v>209050200</v>
      </c>
      <c r="AK896" s="61" t="s">
        <v>271</v>
      </c>
      <c r="AL896" t="s">
        <v>1025</v>
      </c>
      <c r="AM896" s="130">
        <v>209050200</v>
      </c>
      <c r="AN896" s="61" t="s">
        <v>1121</v>
      </c>
    </row>
    <row r="897" spans="35:40" x14ac:dyDescent="0.25">
      <c r="AI897" s="130">
        <f t="shared" si="50"/>
        <v>210010000</v>
      </c>
      <c r="AK897" s="61" t="s">
        <v>271</v>
      </c>
      <c r="AL897" t="s">
        <v>1026</v>
      </c>
      <c r="AM897" s="130">
        <v>210010000</v>
      </c>
      <c r="AN897" s="61" t="s">
        <v>1123</v>
      </c>
    </row>
    <row r="898" spans="35:40" x14ac:dyDescent="0.25">
      <c r="AI898" s="130">
        <f t="shared" si="50"/>
        <v>210010100</v>
      </c>
      <c r="AK898" s="61" t="s">
        <v>271</v>
      </c>
      <c r="AL898" t="s">
        <v>247</v>
      </c>
      <c r="AM898" s="130">
        <v>210010100</v>
      </c>
      <c r="AN898" s="61" t="s">
        <v>1123</v>
      </c>
    </row>
    <row r="899" spans="35:40" x14ac:dyDescent="0.25">
      <c r="AI899" s="130">
        <f t="shared" si="50"/>
        <v>210010101</v>
      </c>
      <c r="AK899" s="61" t="s">
        <v>271</v>
      </c>
      <c r="AL899" t="s">
        <v>1027</v>
      </c>
      <c r="AM899" s="130">
        <v>210010101</v>
      </c>
      <c r="AN899" s="61" t="s">
        <v>1123</v>
      </c>
    </row>
    <row r="900" spans="35:40" x14ac:dyDescent="0.25">
      <c r="AI900" s="130">
        <f t="shared" si="50"/>
        <v>210010102</v>
      </c>
      <c r="AK900" s="61" t="s">
        <v>271</v>
      </c>
      <c r="AL900" t="s">
        <v>1028</v>
      </c>
      <c r="AM900" s="130">
        <v>210010102</v>
      </c>
      <c r="AN900" s="61" t="s">
        <v>1123</v>
      </c>
    </row>
    <row r="901" spans="35:40" x14ac:dyDescent="0.25">
      <c r="AI901" s="130">
        <f t="shared" si="50"/>
        <v>210010103</v>
      </c>
      <c r="AK901" s="61" t="s">
        <v>271</v>
      </c>
      <c r="AL901" t="s">
        <v>1029</v>
      </c>
      <c r="AM901" s="130">
        <v>210010103</v>
      </c>
      <c r="AN901" s="61" t="s">
        <v>1123</v>
      </c>
    </row>
    <row r="902" spans="35:40" x14ac:dyDescent="0.25">
      <c r="AI902" s="130">
        <f t="shared" si="50"/>
        <v>210010200</v>
      </c>
      <c r="AK902" s="61" t="s">
        <v>271</v>
      </c>
      <c r="AL902" t="s">
        <v>1030</v>
      </c>
      <c r="AM902" s="130">
        <v>210010200</v>
      </c>
      <c r="AN902" s="61" t="s">
        <v>1123</v>
      </c>
    </row>
    <row r="903" spans="35:40" x14ac:dyDescent="0.25">
      <c r="AI903" s="130">
        <f t="shared" ref="AI903:AI966" si="51">$AM903</f>
        <v>210010300</v>
      </c>
      <c r="AK903" s="61" t="s">
        <v>271</v>
      </c>
      <c r="AL903" t="s">
        <v>1031</v>
      </c>
      <c r="AM903" s="130">
        <v>210010300</v>
      </c>
      <c r="AN903" s="61" t="s">
        <v>1123</v>
      </c>
    </row>
    <row r="904" spans="35:40" x14ac:dyDescent="0.25">
      <c r="AI904" s="130">
        <f t="shared" si="51"/>
        <v>210010301</v>
      </c>
      <c r="AK904" s="61" t="s">
        <v>271</v>
      </c>
      <c r="AL904" t="s">
        <v>1032</v>
      </c>
      <c r="AM904" s="130">
        <v>210010301</v>
      </c>
      <c r="AN904" s="61" t="s">
        <v>1123</v>
      </c>
    </row>
    <row r="905" spans="35:40" x14ac:dyDescent="0.25">
      <c r="AI905" s="130">
        <f t="shared" si="51"/>
        <v>210010302</v>
      </c>
      <c r="AK905" s="61" t="s">
        <v>271</v>
      </c>
      <c r="AL905" t="s">
        <v>1033</v>
      </c>
      <c r="AM905" s="130">
        <v>210010302</v>
      </c>
      <c r="AN905" s="61" t="s">
        <v>1123</v>
      </c>
    </row>
    <row r="906" spans="35:40" x14ac:dyDescent="0.25">
      <c r="AI906" s="130">
        <f t="shared" si="51"/>
        <v>210010303</v>
      </c>
      <c r="AK906" s="61" t="s">
        <v>271</v>
      </c>
      <c r="AL906" t="s">
        <v>1241</v>
      </c>
      <c r="AM906" s="130">
        <v>210010303</v>
      </c>
      <c r="AN906" s="61" t="s">
        <v>1123</v>
      </c>
    </row>
    <row r="907" spans="35:40" x14ac:dyDescent="0.25">
      <c r="AI907" s="130">
        <f t="shared" si="51"/>
        <v>210010304</v>
      </c>
      <c r="AK907" s="61" t="s">
        <v>271</v>
      </c>
      <c r="AL907" t="s">
        <v>1034</v>
      </c>
      <c r="AM907" s="130">
        <v>210010304</v>
      </c>
      <c r="AN907" s="61" t="s">
        <v>1123</v>
      </c>
    </row>
    <row r="908" spans="35:40" x14ac:dyDescent="0.25">
      <c r="AI908" s="130">
        <f t="shared" si="51"/>
        <v>210010305</v>
      </c>
      <c r="AK908" s="61" t="s">
        <v>271</v>
      </c>
      <c r="AL908" t="s">
        <v>1035</v>
      </c>
      <c r="AM908" s="130">
        <v>210010305</v>
      </c>
      <c r="AN908" s="61" t="s">
        <v>1123</v>
      </c>
    </row>
    <row r="909" spans="35:40" x14ac:dyDescent="0.25">
      <c r="AI909" s="130">
        <f t="shared" si="51"/>
        <v>210010400</v>
      </c>
      <c r="AK909" s="61" t="s">
        <v>271</v>
      </c>
      <c r="AL909" t="s">
        <v>248</v>
      </c>
      <c r="AM909" s="130">
        <v>210010400</v>
      </c>
      <c r="AN909" s="61" t="s">
        <v>1123</v>
      </c>
    </row>
    <row r="910" spans="35:40" x14ac:dyDescent="0.25">
      <c r="AI910" s="130">
        <f t="shared" si="51"/>
        <v>210010401</v>
      </c>
      <c r="AK910" s="61" t="s">
        <v>271</v>
      </c>
      <c r="AL910" t="s">
        <v>1036</v>
      </c>
      <c r="AM910" s="130">
        <v>210010401</v>
      </c>
      <c r="AN910" s="61" t="s">
        <v>1123</v>
      </c>
    </row>
    <row r="911" spans="35:40" x14ac:dyDescent="0.25">
      <c r="AI911" s="130">
        <f t="shared" si="51"/>
        <v>210010402</v>
      </c>
      <c r="AK911" s="61" t="s">
        <v>271</v>
      </c>
      <c r="AL911" t="s">
        <v>1037</v>
      </c>
      <c r="AM911" s="130">
        <v>210010402</v>
      </c>
      <c r="AN911" s="61" t="s">
        <v>1123</v>
      </c>
    </row>
    <row r="912" spans="35:40" x14ac:dyDescent="0.25">
      <c r="AI912" s="130">
        <f t="shared" si="51"/>
        <v>210010403</v>
      </c>
      <c r="AK912" s="61" t="s">
        <v>271</v>
      </c>
      <c r="AL912" t="s">
        <v>1038</v>
      </c>
      <c r="AM912" s="130">
        <v>210010403</v>
      </c>
      <c r="AN912" s="61" t="s">
        <v>1123</v>
      </c>
    </row>
    <row r="913" spans="35:40" x14ac:dyDescent="0.25">
      <c r="AI913" s="130">
        <f t="shared" si="51"/>
        <v>210010404</v>
      </c>
      <c r="AK913" s="61" t="s">
        <v>271</v>
      </c>
      <c r="AL913" t="s">
        <v>1039</v>
      </c>
      <c r="AM913" s="130">
        <v>210010404</v>
      </c>
      <c r="AN913" s="61" t="s">
        <v>1123</v>
      </c>
    </row>
    <row r="914" spans="35:40" x14ac:dyDescent="0.25">
      <c r="AI914" s="130">
        <f t="shared" si="51"/>
        <v>210010405</v>
      </c>
      <c r="AK914" s="61" t="s">
        <v>271</v>
      </c>
      <c r="AL914" t="s">
        <v>1040</v>
      </c>
      <c r="AM914" s="130">
        <v>210010405</v>
      </c>
      <c r="AN914" s="61" t="s">
        <v>1123</v>
      </c>
    </row>
    <row r="915" spans="35:40" x14ac:dyDescent="0.25">
      <c r="AI915" s="130">
        <f t="shared" si="51"/>
        <v>210020000</v>
      </c>
      <c r="AK915" s="61" t="s">
        <v>271</v>
      </c>
      <c r="AL915" t="s">
        <v>346</v>
      </c>
      <c r="AM915" s="130">
        <v>210020000</v>
      </c>
      <c r="AN915" s="61" t="s">
        <v>1123</v>
      </c>
    </row>
    <row r="916" spans="35:40" x14ac:dyDescent="0.25">
      <c r="AI916" s="130">
        <f t="shared" si="51"/>
        <v>210020100</v>
      </c>
      <c r="AK916" s="61" t="s">
        <v>271</v>
      </c>
      <c r="AL916" t="s">
        <v>1041</v>
      </c>
      <c r="AM916" s="130">
        <v>210020100</v>
      </c>
      <c r="AN916" s="61" t="s">
        <v>1123</v>
      </c>
    </row>
    <row r="917" spans="35:40" x14ac:dyDescent="0.25">
      <c r="AI917" s="130">
        <f t="shared" si="51"/>
        <v>210020200</v>
      </c>
      <c r="AK917" s="61" t="s">
        <v>271</v>
      </c>
      <c r="AL917" t="s">
        <v>1042</v>
      </c>
      <c r="AM917" s="130">
        <v>210020200</v>
      </c>
      <c r="AN917" s="61" t="s">
        <v>1123</v>
      </c>
    </row>
    <row r="918" spans="35:40" x14ac:dyDescent="0.25">
      <c r="AI918" s="130">
        <f t="shared" si="51"/>
        <v>210020300</v>
      </c>
      <c r="AK918" s="61" t="s">
        <v>271</v>
      </c>
      <c r="AL918" t="s">
        <v>249</v>
      </c>
      <c r="AM918" s="130">
        <v>210020300</v>
      </c>
      <c r="AN918" s="61" t="s">
        <v>1123</v>
      </c>
    </row>
    <row r="919" spans="35:40" x14ac:dyDescent="0.25">
      <c r="AI919" s="130">
        <f t="shared" si="51"/>
        <v>210020301</v>
      </c>
      <c r="AK919" s="61" t="s">
        <v>271</v>
      </c>
      <c r="AL919" t="s">
        <v>1043</v>
      </c>
      <c r="AM919" s="130">
        <v>210020301</v>
      </c>
      <c r="AN919" s="61" t="s">
        <v>1123</v>
      </c>
    </row>
    <row r="920" spans="35:40" x14ac:dyDescent="0.25">
      <c r="AI920" s="130">
        <f t="shared" si="51"/>
        <v>210020400</v>
      </c>
      <c r="AK920" s="61" t="s">
        <v>271</v>
      </c>
      <c r="AL920" t="s">
        <v>1044</v>
      </c>
      <c r="AM920" s="130">
        <v>210020400</v>
      </c>
      <c r="AN920" s="61" t="s">
        <v>1123</v>
      </c>
    </row>
    <row r="921" spans="35:40" x14ac:dyDescent="0.25">
      <c r="AI921" s="130">
        <f t="shared" si="51"/>
        <v>210020500</v>
      </c>
      <c r="AK921" s="61" t="s">
        <v>271</v>
      </c>
      <c r="AL921" t="s">
        <v>1045</v>
      </c>
      <c r="AM921" s="130">
        <v>210020500</v>
      </c>
      <c r="AN921" s="61" t="s">
        <v>1123</v>
      </c>
    </row>
    <row r="922" spans="35:40" x14ac:dyDescent="0.25">
      <c r="AI922" s="130">
        <f t="shared" si="51"/>
        <v>210030000</v>
      </c>
      <c r="AK922" s="61" t="s">
        <v>271</v>
      </c>
      <c r="AL922" t="s">
        <v>347</v>
      </c>
      <c r="AM922" s="130">
        <v>210030000</v>
      </c>
      <c r="AN922" s="61" t="s">
        <v>1123</v>
      </c>
    </row>
    <row r="923" spans="35:40" x14ac:dyDescent="0.25">
      <c r="AI923" s="130">
        <f t="shared" si="51"/>
        <v>210030100</v>
      </c>
      <c r="AK923" s="61" t="s">
        <v>271</v>
      </c>
      <c r="AL923" t="s">
        <v>250</v>
      </c>
      <c r="AM923" s="130">
        <v>210030100</v>
      </c>
      <c r="AN923" s="61" t="s">
        <v>1123</v>
      </c>
    </row>
    <row r="924" spans="35:40" x14ac:dyDescent="0.25">
      <c r="AI924" s="130">
        <f t="shared" si="51"/>
        <v>210030200</v>
      </c>
      <c r="AK924" s="61" t="s">
        <v>271</v>
      </c>
      <c r="AL924" t="s">
        <v>1046</v>
      </c>
      <c r="AM924" s="130">
        <v>210030200</v>
      </c>
      <c r="AN924" s="61" t="s">
        <v>1123</v>
      </c>
    </row>
    <row r="925" spans="35:40" x14ac:dyDescent="0.25">
      <c r="AI925" s="130">
        <f t="shared" si="51"/>
        <v>210030300</v>
      </c>
      <c r="AK925" s="61" t="s">
        <v>271</v>
      </c>
      <c r="AL925" t="s">
        <v>1047</v>
      </c>
      <c r="AM925" s="130">
        <v>210030300</v>
      </c>
      <c r="AN925" s="61" t="s">
        <v>1123</v>
      </c>
    </row>
    <row r="926" spans="35:40" x14ac:dyDescent="0.25">
      <c r="AI926" s="130">
        <f t="shared" si="51"/>
        <v>210030400</v>
      </c>
      <c r="AK926" s="61" t="s">
        <v>271</v>
      </c>
      <c r="AL926" t="s">
        <v>1048</v>
      </c>
      <c r="AM926" s="130">
        <v>210030400</v>
      </c>
      <c r="AN926" s="61" t="s">
        <v>1123</v>
      </c>
    </row>
    <row r="927" spans="35:40" x14ac:dyDescent="0.25">
      <c r="AI927" s="130">
        <f t="shared" si="51"/>
        <v>210040000</v>
      </c>
      <c r="AK927" s="61" t="s">
        <v>271</v>
      </c>
      <c r="AL927" t="s">
        <v>348</v>
      </c>
      <c r="AM927" s="130">
        <v>210040000</v>
      </c>
      <c r="AN927" s="61" t="s">
        <v>1123</v>
      </c>
    </row>
    <row r="928" spans="35:40" x14ac:dyDescent="0.25">
      <c r="AI928" s="130">
        <f t="shared" si="51"/>
        <v>210040100</v>
      </c>
      <c r="AK928" s="61" t="s">
        <v>271</v>
      </c>
      <c r="AL928" t="s">
        <v>251</v>
      </c>
      <c r="AM928" s="130">
        <v>210040100</v>
      </c>
      <c r="AN928" s="61" t="s">
        <v>1123</v>
      </c>
    </row>
    <row r="929" spans="35:40" x14ac:dyDescent="0.25">
      <c r="AI929" s="130">
        <f t="shared" si="51"/>
        <v>210040101</v>
      </c>
      <c r="AK929" s="61" t="s">
        <v>271</v>
      </c>
      <c r="AL929" t="s">
        <v>1049</v>
      </c>
      <c r="AM929" s="130">
        <v>210040101</v>
      </c>
      <c r="AN929" s="61" t="s">
        <v>1123</v>
      </c>
    </row>
    <row r="930" spans="35:40" x14ac:dyDescent="0.25">
      <c r="AI930" s="130">
        <f t="shared" si="51"/>
        <v>210040102</v>
      </c>
      <c r="AK930" s="61" t="s">
        <v>271</v>
      </c>
      <c r="AL930" t="s">
        <v>1050</v>
      </c>
      <c r="AM930" s="130">
        <v>210040102</v>
      </c>
      <c r="AN930" s="61" t="s">
        <v>1123</v>
      </c>
    </row>
    <row r="931" spans="35:40" x14ac:dyDescent="0.25">
      <c r="AI931" s="130">
        <f t="shared" si="51"/>
        <v>210040103</v>
      </c>
      <c r="AK931" s="61" t="s">
        <v>271</v>
      </c>
      <c r="AL931" t="s">
        <v>1051</v>
      </c>
      <c r="AM931" s="130">
        <v>210040103</v>
      </c>
      <c r="AN931" s="61" t="s">
        <v>1123</v>
      </c>
    </row>
    <row r="932" spans="35:40" x14ac:dyDescent="0.25">
      <c r="AI932" s="130">
        <f t="shared" si="51"/>
        <v>210040104</v>
      </c>
      <c r="AK932" s="61" t="s">
        <v>271</v>
      </c>
      <c r="AL932" t="s">
        <v>1052</v>
      </c>
      <c r="AM932" s="130">
        <v>210040104</v>
      </c>
      <c r="AN932" s="61" t="s">
        <v>1123</v>
      </c>
    </row>
    <row r="933" spans="35:40" x14ac:dyDescent="0.25">
      <c r="AI933" s="130">
        <f t="shared" si="51"/>
        <v>210040200</v>
      </c>
      <c r="AK933" s="61" t="s">
        <v>271</v>
      </c>
      <c r="AL933" t="s">
        <v>252</v>
      </c>
      <c r="AM933" s="130">
        <v>210040200</v>
      </c>
      <c r="AN933" s="61" t="s">
        <v>1123</v>
      </c>
    </row>
    <row r="934" spans="35:40" x14ac:dyDescent="0.25">
      <c r="AI934" s="130">
        <f t="shared" si="51"/>
        <v>210040201</v>
      </c>
      <c r="AK934" s="61" t="s">
        <v>271</v>
      </c>
      <c r="AL934" t="s">
        <v>1053</v>
      </c>
      <c r="AM934" s="130">
        <v>210040201</v>
      </c>
      <c r="AN934" s="61" t="s">
        <v>1123</v>
      </c>
    </row>
    <row r="935" spans="35:40" x14ac:dyDescent="0.25">
      <c r="AI935" s="130">
        <f t="shared" si="51"/>
        <v>210040202</v>
      </c>
      <c r="AK935" s="61" t="s">
        <v>271</v>
      </c>
      <c r="AL935" t="s">
        <v>1496</v>
      </c>
      <c r="AM935" s="130">
        <v>210040202</v>
      </c>
      <c r="AN935" s="61" t="s">
        <v>1123</v>
      </c>
    </row>
    <row r="936" spans="35:40" x14ac:dyDescent="0.25">
      <c r="AI936" s="130">
        <f t="shared" si="51"/>
        <v>210050000</v>
      </c>
      <c r="AK936" s="61" t="s">
        <v>271</v>
      </c>
      <c r="AL936" t="s">
        <v>253</v>
      </c>
      <c r="AM936" s="130">
        <v>210050000</v>
      </c>
      <c r="AN936" s="61" t="s">
        <v>1121</v>
      </c>
    </row>
    <row r="937" spans="35:40" x14ac:dyDescent="0.25">
      <c r="AI937" s="130">
        <f t="shared" si="51"/>
        <v>211010000</v>
      </c>
      <c r="AK937" s="61" t="s">
        <v>271</v>
      </c>
      <c r="AL937" t="s">
        <v>349</v>
      </c>
      <c r="AM937" s="130">
        <v>211010000</v>
      </c>
      <c r="AN937" s="61" t="s">
        <v>1126</v>
      </c>
    </row>
    <row r="938" spans="35:40" x14ac:dyDescent="0.25">
      <c r="AI938" s="130">
        <f t="shared" si="51"/>
        <v>211010100</v>
      </c>
      <c r="AK938" s="61" t="s">
        <v>271</v>
      </c>
      <c r="AL938" t="s">
        <v>1054</v>
      </c>
      <c r="AM938" s="130">
        <v>211010100</v>
      </c>
      <c r="AN938" s="61" t="s">
        <v>1126</v>
      </c>
    </row>
    <row r="939" spans="35:40" x14ac:dyDescent="0.25">
      <c r="AI939" s="130">
        <f t="shared" si="51"/>
        <v>211010101</v>
      </c>
      <c r="AK939" s="61" t="s">
        <v>271</v>
      </c>
      <c r="AL939" t="s">
        <v>1055</v>
      </c>
      <c r="AM939" s="130">
        <v>211010101</v>
      </c>
      <c r="AN939" s="61" t="s">
        <v>1126</v>
      </c>
    </row>
    <row r="940" spans="35:40" x14ac:dyDescent="0.25">
      <c r="AI940" s="130">
        <f t="shared" si="51"/>
        <v>211010200</v>
      </c>
      <c r="AK940" s="61" t="s">
        <v>271</v>
      </c>
      <c r="AL940" t="s">
        <v>1056</v>
      </c>
      <c r="AM940" s="130">
        <v>211010200</v>
      </c>
      <c r="AN940" s="61" t="s">
        <v>1126</v>
      </c>
    </row>
    <row r="941" spans="35:40" x14ac:dyDescent="0.25">
      <c r="AI941" s="130">
        <f t="shared" si="51"/>
        <v>211010300</v>
      </c>
      <c r="AK941" s="61" t="s">
        <v>271</v>
      </c>
      <c r="AL941" t="s">
        <v>1004</v>
      </c>
      <c r="AM941" s="130">
        <v>211010300</v>
      </c>
      <c r="AN941" s="61" t="s">
        <v>1126</v>
      </c>
    </row>
    <row r="942" spans="35:40" x14ac:dyDescent="0.25">
      <c r="AI942" s="130">
        <f t="shared" si="51"/>
        <v>211010400</v>
      </c>
      <c r="AK942" s="61" t="s">
        <v>271</v>
      </c>
      <c r="AL942" t="s">
        <v>1057</v>
      </c>
      <c r="AM942" s="130">
        <v>211010400</v>
      </c>
      <c r="AN942" s="61" t="s">
        <v>1126</v>
      </c>
    </row>
    <row r="943" spans="35:40" x14ac:dyDescent="0.25">
      <c r="AI943" s="130">
        <f t="shared" si="51"/>
        <v>211010500</v>
      </c>
      <c r="AK943" s="61" t="s">
        <v>271</v>
      </c>
      <c r="AL943" t="s">
        <v>1058</v>
      </c>
      <c r="AM943" s="130">
        <v>211010500</v>
      </c>
      <c r="AN943" s="61" t="s">
        <v>1126</v>
      </c>
    </row>
    <row r="944" spans="35:40" x14ac:dyDescent="0.25">
      <c r="AI944" s="130">
        <f t="shared" si="51"/>
        <v>211020000</v>
      </c>
      <c r="AK944" s="61" t="s">
        <v>271</v>
      </c>
      <c r="AL944" t="s">
        <v>244</v>
      </c>
      <c r="AM944" s="130">
        <v>211020000</v>
      </c>
      <c r="AN944" s="61" t="s">
        <v>1126</v>
      </c>
    </row>
    <row r="945" spans="35:40" x14ac:dyDescent="0.25">
      <c r="AI945" s="130">
        <f t="shared" si="51"/>
        <v>211020100</v>
      </c>
      <c r="AK945" s="61" t="s">
        <v>271</v>
      </c>
      <c r="AL945" t="s">
        <v>254</v>
      </c>
      <c r="AM945" s="130">
        <v>211020100</v>
      </c>
      <c r="AN945" s="61" t="s">
        <v>1126</v>
      </c>
    </row>
    <row r="946" spans="35:40" x14ac:dyDescent="0.25">
      <c r="AI946" s="130">
        <f t="shared" si="51"/>
        <v>211020101</v>
      </c>
      <c r="AK946" s="61" t="s">
        <v>271</v>
      </c>
      <c r="AL946" t="s">
        <v>1059</v>
      </c>
      <c r="AM946" s="130">
        <v>211020101</v>
      </c>
      <c r="AN946" s="61" t="s">
        <v>1126</v>
      </c>
    </row>
    <row r="947" spans="35:40" x14ac:dyDescent="0.25">
      <c r="AI947" s="130">
        <f t="shared" si="51"/>
        <v>211020103</v>
      </c>
      <c r="AK947" s="61" t="s">
        <v>271</v>
      </c>
      <c r="AL947" t="s">
        <v>1060</v>
      </c>
      <c r="AM947" s="130">
        <v>211020103</v>
      </c>
      <c r="AN947" s="61" t="s">
        <v>1126</v>
      </c>
    </row>
    <row r="948" spans="35:40" x14ac:dyDescent="0.25">
      <c r="AI948" s="130">
        <f t="shared" si="51"/>
        <v>211020104</v>
      </c>
      <c r="AK948" s="61" t="s">
        <v>271</v>
      </c>
      <c r="AL948" t="s">
        <v>1061</v>
      </c>
      <c r="AM948" s="130">
        <v>211020104</v>
      </c>
      <c r="AN948" s="61" t="s">
        <v>1126</v>
      </c>
    </row>
    <row r="949" spans="35:40" x14ac:dyDescent="0.25">
      <c r="AI949" s="130">
        <f t="shared" si="51"/>
        <v>211020105</v>
      </c>
      <c r="AK949" s="61" t="s">
        <v>271</v>
      </c>
      <c r="AL949" t="s">
        <v>1062</v>
      </c>
      <c r="AM949" s="130">
        <v>211020105</v>
      </c>
      <c r="AN949" s="61" t="s">
        <v>1126</v>
      </c>
    </row>
    <row r="950" spans="35:40" x14ac:dyDescent="0.25">
      <c r="AI950" s="130">
        <f t="shared" si="51"/>
        <v>211020106</v>
      </c>
      <c r="AK950" s="61" t="s">
        <v>271</v>
      </c>
      <c r="AL950" t="s">
        <v>1063</v>
      </c>
      <c r="AM950" s="130">
        <v>211020106</v>
      </c>
      <c r="AN950" s="61" t="s">
        <v>1126</v>
      </c>
    </row>
    <row r="951" spans="35:40" x14ac:dyDescent="0.25">
      <c r="AI951" s="130">
        <f t="shared" si="51"/>
        <v>211020200</v>
      </c>
      <c r="AK951" s="61" t="s">
        <v>271</v>
      </c>
      <c r="AL951" t="s">
        <v>1064</v>
      </c>
      <c r="AM951" s="130">
        <v>211020200</v>
      </c>
      <c r="AN951" s="61" t="s">
        <v>1126</v>
      </c>
    </row>
    <row r="952" spans="35:40" x14ac:dyDescent="0.25">
      <c r="AI952" s="130">
        <f t="shared" si="51"/>
        <v>211020201</v>
      </c>
      <c r="AK952" s="61" t="s">
        <v>271</v>
      </c>
      <c r="AL952" t="s">
        <v>1065</v>
      </c>
      <c r="AM952" s="130">
        <v>211020201</v>
      </c>
      <c r="AN952" s="61" t="s">
        <v>1126</v>
      </c>
    </row>
    <row r="953" spans="35:40" x14ac:dyDescent="0.25">
      <c r="AI953" s="130">
        <f t="shared" si="51"/>
        <v>211020300</v>
      </c>
      <c r="AK953" s="61" t="s">
        <v>271</v>
      </c>
      <c r="AL953" t="s">
        <v>1066</v>
      </c>
      <c r="AM953" s="130">
        <v>211020300</v>
      </c>
      <c r="AN953" s="61" t="s">
        <v>1126</v>
      </c>
    </row>
    <row r="954" spans="35:40" x14ac:dyDescent="0.25">
      <c r="AI954" s="130">
        <f t="shared" si="51"/>
        <v>211020400</v>
      </c>
      <c r="AK954" s="61" t="s">
        <v>271</v>
      </c>
      <c r="AL954" t="s">
        <v>1067</v>
      </c>
      <c r="AM954" s="130">
        <v>211020400</v>
      </c>
      <c r="AN954" s="61" t="s">
        <v>1126</v>
      </c>
    </row>
    <row r="955" spans="35:40" x14ac:dyDescent="0.25">
      <c r="AI955" s="130">
        <f t="shared" si="51"/>
        <v>211020401</v>
      </c>
      <c r="AK955" s="61" t="s">
        <v>271</v>
      </c>
      <c r="AL955" t="s">
        <v>1068</v>
      </c>
      <c r="AM955" s="130">
        <v>211020401</v>
      </c>
      <c r="AN955" s="61" t="s">
        <v>1126</v>
      </c>
    </row>
    <row r="956" spans="35:40" x14ac:dyDescent="0.25">
      <c r="AI956" s="130">
        <f t="shared" si="51"/>
        <v>211020402</v>
      </c>
      <c r="AK956" s="61" t="s">
        <v>271</v>
      </c>
      <c r="AL956" t="s">
        <v>1240</v>
      </c>
      <c r="AM956" s="130">
        <v>211020402</v>
      </c>
      <c r="AN956" s="61" t="s">
        <v>1126</v>
      </c>
    </row>
    <row r="957" spans="35:40" x14ac:dyDescent="0.25">
      <c r="AI957" s="130">
        <f t="shared" si="51"/>
        <v>211020500</v>
      </c>
      <c r="AK957" s="61" t="s">
        <v>271</v>
      </c>
      <c r="AL957" t="s">
        <v>1069</v>
      </c>
      <c r="AM957" s="130">
        <v>211020500</v>
      </c>
      <c r="AN957" s="61" t="s">
        <v>1126</v>
      </c>
    </row>
    <row r="958" spans="35:40" x14ac:dyDescent="0.25">
      <c r="AI958" s="130">
        <f t="shared" si="51"/>
        <v>211030000</v>
      </c>
      <c r="AK958" s="61" t="s">
        <v>271</v>
      </c>
      <c r="AL958" t="s">
        <v>350</v>
      </c>
      <c r="AM958" s="130">
        <v>211030000</v>
      </c>
      <c r="AN958" s="61" t="s">
        <v>1126</v>
      </c>
    </row>
    <row r="959" spans="35:40" x14ac:dyDescent="0.25">
      <c r="AI959" s="130">
        <f t="shared" si="51"/>
        <v>211030100</v>
      </c>
      <c r="AK959" s="61" t="s">
        <v>271</v>
      </c>
      <c r="AL959" t="s">
        <v>1042</v>
      </c>
      <c r="AM959" s="130">
        <v>211030100</v>
      </c>
      <c r="AN959" s="61" t="s">
        <v>1126</v>
      </c>
    </row>
    <row r="960" spans="35:40" x14ac:dyDescent="0.25">
      <c r="AI960" s="130">
        <f t="shared" si="51"/>
        <v>211030200</v>
      </c>
      <c r="AK960" s="61" t="s">
        <v>271</v>
      </c>
      <c r="AL960" t="s">
        <v>1070</v>
      </c>
      <c r="AM960" s="130">
        <v>211030200</v>
      </c>
      <c r="AN960" s="61" t="s">
        <v>1126</v>
      </c>
    </row>
    <row r="961" spans="35:40" x14ac:dyDescent="0.25">
      <c r="AI961" s="130">
        <f t="shared" si="51"/>
        <v>211030201</v>
      </c>
      <c r="AK961" s="61" t="s">
        <v>271</v>
      </c>
      <c r="AL961" t="s">
        <v>1071</v>
      </c>
      <c r="AM961" s="130">
        <v>211030201</v>
      </c>
      <c r="AN961" s="61" t="s">
        <v>1126</v>
      </c>
    </row>
    <row r="962" spans="35:40" x14ac:dyDescent="0.25">
      <c r="AI962" s="130">
        <f t="shared" si="51"/>
        <v>211030202</v>
      </c>
      <c r="AK962" s="61" t="s">
        <v>271</v>
      </c>
      <c r="AL962" t="s">
        <v>1072</v>
      </c>
      <c r="AM962" s="130">
        <v>211030202</v>
      </c>
      <c r="AN962" s="61" t="s">
        <v>1126</v>
      </c>
    </row>
    <row r="963" spans="35:40" x14ac:dyDescent="0.25">
      <c r="AI963" s="130">
        <f t="shared" si="51"/>
        <v>211030203</v>
      </c>
      <c r="AK963" s="61" t="s">
        <v>271</v>
      </c>
      <c r="AL963" t="s">
        <v>1073</v>
      </c>
      <c r="AM963" s="130">
        <v>211030203</v>
      </c>
      <c r="AN963" s="61" t="s">
        <v>1126</v>
      </c>
    </row>
    <row r="964" spans="35:40" x14ac:dyDescent="0.25">
      <c r="AI964" s="130">
        <f t="shared" si="51"/>
        <v>211030204</v>
      </c>
      <c r="AK964" s="61" t="s">
        <v>271</v>
      </c>
      <c r="AL964" t="s">
        <v>1074</v>
      </c>
      <c r="AM964" s="130">
        <v>211030204</v>
      </c>
      <c r="AN964" s="61" t="s">
        <v>1126</v>
      </c>
    </row>
    <row r="965" spans="35:40" x14ac:dyDescent="0.25">
      <c r="AI965" s="130">
        <f t="shared" si="51"/>
        <v>211030205</v>
      </c>
      <c r="AK965" s="61" t="s">
        <v>271</v>
      </c>
      <c r="AL965" t="s">
        <v>1075</v>
      </c>
      <c r="AM965" s="130">
        <v>211030205</v>
      </c>
      <c r="AN965" s="61" t="s">
        <v>1126</v>
      </c>
    </row>
    <row r="966" spans="35:40" x14ac:dyDescent="0.25">
      <c r="AI966" s="130">
        <f t="shared" si="51"/>
        <v>211030300</v>
      </c>
      <c r="AK966" s="61" t="s">
        <v>271</v>
      </c>
      <c r="AL966" t="s">
        <v>1044</v>
      </c>
      <c r="AM966" s="130">
        <v>211030300</v>
      </c>
      <c r="AN966" s="61" t="s">
        <v>1126</v>
      </c>
    </row>
    <row r="967" spans="35:40" x14ac:dyDescent="0.25">
      <c r="AI967" s="130">
        <f t="shared" ref="AI967:AI1030" si="52">$AM967</f>
        <v>211030400</v>
      </c>
      <c r="AK967" s="61" t="s">
        <v>271</v>
      </c>
      <c r="AL967" t="s">
        <v>1076</v>
      </c>
      <c r="AM967" s="130">
        <v>211030400</v>
      </c>
      <c r="AN967" s="61" t="s">
        <v>1126</v>
      </c>
    </row>
    <row r="968" spans="35:40" x14ac:dyDescent="0.25">
      <c r="AI968" s="130">
        <f t="shared" si="52"/>
        <v>211030500</v>
      </c>
      <c r="AK968" s="61" t="s">
        <v>271</v>
      </c>
      <c r="AL968" t="s">
        <v>1077</v>
      </c>
      <c r="AM968" s="130">
        <v>211030500</v>
      </c>
      <c r="AN968" s="61" t="s">
        <v>1126</v>
      </c>
    </row>
    <row r="969" spans="35:40" x14ac:dyDescent="0.25">
      <c r="AI969" s="130">
        <f t="shared" si="52"/>
        <v>211040000</v>
      </c>
      <c r="AK969" s="61" t="s">
        <v>271</v>
      </c>
      <c r="AL969" t="s">
        <v>351</v>
      </c>
      <c r="AM969" s="130">
        <v>211040000</v>
      </c>
      <c r="AN969" s="61" t="s">
        <v>1126</v>
      </c>
    </row>
    <row r="970" spans="35:40" x14ac:dyDescent="0.25">
      <c r="AI970" s="130">
        <f t="shared" si="52"/>
        <v>211040100</v>
      </c>
      <c r="AK970" s="61" t="s">
        <v>271</v>
      </c>
      <c r="AL970" t="s">
        <v>1078</v>
      </c>
      <c r="AM970" s="130">
        <v>211040100</v>
      </c>
      <c r="AN970" s="61" t="s">
        <v>1126</v>
      </c>
    </row>
    <row r="971" spans="35:40" x14ac:dyDescent="0.25">
      <c r="AI971" s="130">
        <f t="shared" si="52"/>
        <v>211040200</v>
      </c>
      <c r="AK971" s="61" t="s">
        <v>271</v>
      </c>
      <c r="AL971" t="s">
        <v>255</v>
      </c>
      <c r="AM971" s="130">
        <v>211040200</v>
      </c>
      <c r="AN971" s="61" t="s">
        <v>1126</v>
      </c>
    </row>
    <row r="972" spans="35:40" x14ac:dyDescent="0.25">
      <c r="AI972" s="130">
        <f t="shared" si="52"/>
        <v>211040300</v>
      </c>
      <c r="AK972" s="61" t="s">
        <v>271</v>
      </c>
      <c r="AL972" t="s">
        <v>1079</v>
      </c>
      <c r="AM972" s="130">
        <v>211040300</v>
      </c>
      <c r="AN972" s="61" t="s">
        <v>1126</v>
      </c>
    </row>
    <row r="973" spans="35:40" x14ac:dyDescent="0.25">
      <c r="AI973" s="130">
        <f t="shared" si="52"/>
        <v>211040400</v>
      </c>
      <c r="AK973" s="61" t="s">
        <v>271</v>
      </c>
      <c r="AL973" t="s">
        <v>1080</v>
      </c>
      <c r="AM973" s="130">
        <v>211040400</v>
      </c>
      <c r="AN973" s="61" t="s">
        <v>1126</v>
      </c>
    </row>
    <row r="974" spans="35:40" x14ac:dyDescent="0.25">
      <c r="AI974" s="130">
        <f t="shared" si="52"/>
        <v>211050000</v>
      </c>
      <c r="AK974" s="61" t="s">
        <v>271</v>
      </c>
      <c r="AL974" t="s">
        <v>352</v>
      </c>
      <c r="AM974" s="130">
        <v>211050000</v>
      </c>
      <c r="AN974" s="61" t="s">
        <v>1126</v>
      </c>
    </row>
    <row r="975" spans="35:40" x14ac:dyDescent="0.25">
      <c r="AI975" s="130">
        <f t="shared" si="52"/>
        <v>211050100</v>
      </c>
      <c r="AK975" s="61" t="s">
        <v>271</v>
      </c>
      <c r="AL975" t="s">
        <v>256</v>
      </c>
      <c r="AM975" s="130">
        <v>211050100</v>
      </c>
      <c r="AN975" s="61" t="s">
        <v>1126</v>
      </c>
    </row>
    <row r="976" spans="35:40" x14ac:dyDescent="0.25">
      <c r="AI976" s="130">
        <f t="shared" si="52"/>
        <v>211050101</v>
      </c>
      <c r="AK976" s="61" t="s">
        <v>271</v>
      </c>
      <c r="AL976" t="s">
        <v>1081</v>
      </c>
      <c r="AM976" s="130">
        <v>211050101</v>
      </c>
      <c r="AN976" s="61" t="s">
        <v>1126</v>
      </c>
    </row>
    <row r="977" spans="35:40" x14ac:dyDescent="0.25">
      <c r="AI977" s="130">
        <f t="shared" si="52"/>
        <v>211050200</v>
      </c>
      <c r="AK977" s="61" t="s">
        <v>271</v>
      </c>
      <c r="AL977" t="s">
        <v>257</v>
      </c>
      <c r="AM977" s="130">
        <v>211050200</v>
      </c>
      <c r="AN977" s="61" t="s">
        <v>1126</v>
      </c>
    </row>
    <row r="978" spans="35:40" x14ac:dyDescent="0.25">
      <c r="AI978" s="130">
        <f t="shared" si="52"/>
        <v>211050201</v>
      </c>
      <c r="AK978" s="61" t="s">
        <v>271</v>
      </c>
      <c r="AL978" t="s">
        <v>1082</v>
      </c>
      <c r="AM978" s="130">
        <v>211050201</v>
      </c>
      <c r="AN978" s="61" t="s">
        <v>1126</v>
      </c>
    </row>
    <row r="979" spans="35:40" x14ac:dyDescent="0.25">
      <c r="AI979" s="130">
        <f t="shared" si="52"/>
        <v>211060000</v>
      </c>
      <c r="AK979" s="61" t="s">
        <v>271</v>
      </c>
      <c r="AL979" t="s">
        <v>353</v>
      </c>
      <c r="AM979" s="130">
        <v>211060000</v>
      </c>
      <c r="AN979" s="61" t="s">
        <v>1126</v>
      </c>
    </row>
    <row r="980" spans="35:40" x14ac:dyDescent="0.25">
      <c r="AI980" s="130">
        <f t="shared" si="52"/>
        <v>211060100</v>
      </c>
      <c r="AK980" s="61" t="s">
        <v>271</v>
      </c>
      <c r="AL980" t="s">
        <v>1083</v>
      </c>
      <c r="AM980" s="130">
        <v>211060100</v>
      </c>
      <c r="AN980" s="61" t="s">
        <v>1126</v>
      </c>
    </row>
    <row r="981" spans="35:40" x14ac:dyDescent="0.25">
      <c r="AI981" s="130">
        <f t="shared" si="52"/>
        <v>211060101</v>
      </c>
      <c r="AK981" s="61" t="s">
        <v>271</v>
      </c>
      <c r="AL981" t="s">
        <v>1084</v>
      </c>
      <c r="AM981" s="130">
        <v>211060101</v>
      </c>
      <c r="AN981" s="61" t="s">
        <v>1126</v>
      </c>
    </row>
    <row r="982" spans="35:40" x14ac:dyDescent="0.25">
      <c r="AI982" s="130">
        <f t="shared" si="52"/>
        <v>211060200</v>
      </c>
      <c r="AK982" s="61" t="s">
        <v>271</v>
      </c>
      <c r="AL982" t="s">
        <v>1085</v>
      </c>
      <c r="AM982" s="130">
        <v>211060200</v>
      </c>
      <c r="AN982" s="61" t="s">
        <v>1126</v>
      </c>
    </row>
    <row r="983" spans="35:40" x14ac:dyDescent="0.25">
      <c r="AI983" s="130">
        <f t="shared" si="52"/>
        <v>211060300</v>
      </c>
      <c r="AK983" s="61" t="s">
        <v>271</v>
      </c>
      <c r="AL983" t="s">
        <v>1086</v>
      </c>
      <c r="AM983" s="130">
        <v>211060300</v>
      </c>
      <c r="AN983" s="61" t="s">
        <v>1126</v>
      </c>
    </row>
    <row r="984" spans="35:40" x14ac:dyDescent="0.25">
      <c r="AI984" s="130">
        <f t="shared" si="52"/>
        <v>211060301</v>
      </c>
      <c r="AK984" s="61" t="s">
        <v>271</v>
      </c>
      <c r="AL984" t="s">
        <v>1087</v>
      </c>
      <c r="AM984" s="130">
        <v>211060301</v>
      </c>
      <c r="AN984" s="61" t="s">
        <v>1126</v>
      </c>
    </row>
    <row r="985" spans="35:40" x14ac:dyDescent="0.25">
      <c r="AI985" s="130">
        <f t="shared" si="52"/>
        <v>211060400</v>
      </c>
      <c r="AK985" s="61" t="s">
        <v>271</v>
      </c>
      <c r="AL985" t="s">
        <v>1088</v>
      </c>
      <c r="AM985" s="130">
        <v>211060400</v>
      </c>
      <c r="AN985" s="61" t="s">
        <v>1126</v>
      </c>
    </row>
    <row r="986" spans="35:40" x14ac:dyDescent="0.25">
      <c r="AI986" s="130">
        <f t="shared" si="52"/>
        <v>211060401</v>
      </c>
      <c r="AK986" s="61" t="s">
        <v>271</v>
      </c>
      <c r="AL986" t="s">
        <v>1089</v>
      </c>
      <c r="AM986" s="130">
        <v>211060401</v>
      </c>
      <c r="AN986" s="61" t="s">
        <v>1126</v>
      </c>
    </row>
    <row r="987" spans="35:40" x14ac:dyDescent="0.25">
      <c r="AI987" s="130">
        <f t="shared" si="52"/>
        <v>211060402</v>
      </c>
      <c r="AK987" s="61" t="s">
        <v>271</v>
      </c>
      <c r="AL987" t="s">
        <v>1090</v>
      </c>
      <c r="AM987" s="130">
        <v>211060402</v>
      </c>
      <c r="AN987" s="61" t="s">
        <v>1126</v>
      </c>
    </row>
    <row r="988" spans="35:40" x14ac:dyDescent="0.25">
      <c r="AI988" s="130">
        <f t="shared" si="52"/>
        <v>211060500</v>
      </c>
      <c r="AK988" s="61" t="s">
        <v>271</v>
      </c>
      <c r="AL988" t="s">
        <v>1091</v>
      </c>
      <c r="AM988" s="130">
        <v>211060500</v>
      </c>
      <c r="AN988" s="61" t="s">
        <v>1126</v>
      </c>
    </row>
    <row r="989" spans="35:40" x14ac:dyDescent="0.25">
      <c r="AI989" s="130">
        <f t="shared" si="52"/>
        <v>211060600</v>
      </c>
      <c r="AK989" s="61" t="s">
        <v>271</v>
      </c>
      <c r="AL989" t="s">
        <v>1092</v>
      </c>
      <c r="AM989" s="130">
        <v>211060600</v>
      </c>
      <c r="AN989" s="61" t="s">
        <v>1126</v>
      </c>
    </row>
    <row r="990" spans="35:40" x14ac:dyDescent="0.25">
      <c r="AI990" s="130">
        <f t="shared" si="52"/>
        <v>211060700</v>
      </c>
      <c r="AK990" s="61" t="s">
        <v>271</v>
      </c>
      <c r="AL990" t="s">
        <v>1093</v>
      </c>
      <c r="AM990" s="130">
        <v>211060700</v>
      </c>
      <c r="AN990" s="61" t="s">
        <v>1126</v>
      </c>
    </row>
    <row r="991" spans="35:40" x14ac:dyDescent="0.25">
      <c r="AI991" s="130">
        <f t="shared" si="52"/>
        <v>211060701</v>
      </c>
      <c r="AK991" s="61" t="s">
        <v>271</v>
      </c>
      <c r="AL991" t="s">
        <v>1094</v>
      </c>
      <c r="AM991" s="130">
        <v>211060701</v>
      </c>
      <c r="AN991" s="61" t="s">
        <v>1126</v>
      </c>
    </row>
    <row r="992" spans="35:40" x14ac:dyDescent="0.25">
      <c r="AI992" s="130">
        <f t="shared" si="52"/>
        <v>211060800</v>
      </c>
      <c r="AK992" s="61" t="s">
        <v>271</v>
      </c>
      <c r="AL992" t="s">
        <v>1095</v>
      </c>
      <c r="AM992" s="130">
        <v>211060800</v>
      </c>
      <c r="AN992" s="61" t="s">
        <v>1126</v>
      </c>
    </row>
    <row r="993" spans="35:40" x14ac:dyDescent="0.25">
      <c r="AI993" s="130">
        <f t="shared" si="52"/>
        <v>211060801</v>
      </c>
      <c r="AK993" s="61" t="s">
        <v>271</v>
      </c>
      <c r="AL993" t="s">
        <v>1096</v>
      </c>
      <c r="AM993" s="130">
        <v>211060801</v>
      </c>
      <c r="AN993" s="61" t="s">
        <v>1126</v>
      </c>
    </row>
    <row r="994" spans="35:40" x14ac:dyDescent="0.25">
      <c r="AI994" s="130">
        <f t="shared" si="52"/>
        <v>212010000</v>
      </c>
      <c r="AK994" s="61" t="s">
        <v>271</v>
      </c>
      <c r="AL994" t="s">
        <v>354</v>
      </c>
      <c r="AM994" s="130">
        <v>212010000</v>
      </c>
      <c r="AN994" s="61" t="s">
        <v>1119</v>
      </c>
    </row>
    <row r="995" spans="35:40" x14ac:dyDescent="0.25">
      <c r="AI995" s="130">
        <f t="shared" si="52"/>
        <v>212010100</v>
      </c>
      <c r="AK995" s="61" t="s">
        <v>271</v>
      </c>
      <c r="AL995" t="s">
        <v>1097</v>
      </c>
      <c r="AM995" s="130">
        <v>212010100</v>
      </c>
      <c r="AN995" s="61" t="s">
        <v>1119</v>
      </c>
    </row>
    <row r="996" spans="35:40" x14ac:dyDescent="0.25">
      <c r="AI996" s="130">
        <f t="shared" si="52"/>
        <v>212010101</v>
      </c>
      <c r="AK996" s="61" t="s">
        <v>271</v>
      </c>
      <c r="AL996" t="s">
        <v>1098</v>
      </c>
      <c r="AM996" s="130">
        <v>212010101</v>
      </c>
      <c r="AN996" s="61" t="s">
        <v>1119</v>
      </c>
    </row>
    <row r="997" spans="35:40" x14ac:dyDescent="0.25">
      <c r="AI997" s="130">
        <f t="shared" si="52"/>
        <v>212010200</v>
      </c>
      <c r="AK997" s="61" t="s">
        <v>271</v>
      </c>
      <c r="AL997" t="s">
        <v>258</v>
      </c>
      <c r="AM997" s="130">
        <v>212010200</v>
      </c>
      <c r="AN997" s="61" t="s">
        <v>1119</v>
      </c>
    </row>
    <row r="998" spans="35:40" x14ac:dyDescent="0.25">
      <c r="AI998" s="130">
        <f t="shared" si="52"/>
        <v>212010201</v>
      </c>
      <c r="AK998" s="61" t="s">
        <v>271</v>
      </c>
      <c r="AL998" t="s">
        <v>1099</v>
      </c>
      <c r="AM998" s="130">
        <v>212010201</v>
      </c>
      <c r="AN998" s="61" t="s">
        <v>1119</v>
      </c>
    </row>
    <row r="999" spans="35:40" x14ac:dyDescent="0.25">
      <c r="AI999" s="130">
        <f t="shared" si="52"/>
        <v>212010300</v>
      </c>
      <c r="AK999" s="61" t="s">
        <v>271</v>
      </c>
      <c r="AL999" t="s">
        <v>259</v>
      </c>
      <c r="AM999" s="130">
        <v>212010300</v>
      </c>
      <c r="AN999" s="61" t="s">
        <v>1119</v>
      </c>
    </row>
    <row r="1000" spans="35:40" x14ac:dyDescent="0.25">
      <c r="AI1000" s="130">
        <f t="shared" si="52"/>
        <v>212010400</v>
      </c>
      <c r="AK1000" s="61" t="s">
        <v>271</v>
      </c>
      <c r="AL1000" t="s">
        <v>1242</v>
      </c>
      <c r="AM1000" s="130">
        <v>212010400</v>
      </c>
      <c r="AN1000" s="61" t="s">
        <v>1119</v>
      </c>
    </row>
    <row r="1001" spans="35:40" x14ac:dyDescent="0.25">
      <c r="AI1001" s="130">
        <f t="shared" si="52"/>
        <v>212010500</v>
      </c>
      <c r="AK1001" s="61" t="s">
        <v>271</v>
      </c>
      <c r="AL1001" t="s">
        <v>260</v>
      </c>
      <c r="AM1001" s="130">
        <v>212010500</v>
      </c>
      <c r="AN1001" s="61" t="s">
        <v>1119</v>
      </c>
    </row>
    <row r="1002" spans="35:40" x14ac:dyDescent="0.25">
      <c r="AI1002" s="130">
        <f t="shared" si="52"/>
        <v>212010600</v>
      </c>
      <c r="AK1002" s="61" t="s">
        <v>271</v>
      </c>
      <c r="AL1002" t="s">
        <v>1100</v>
      </c>
      <c r="AM1002" s="130">
        <v>212010600</v>
      </c>
      <c r="AN1002" s="61" t="s">
        <v>1119</v>
      </c>
    </row>
    <row r="1003" spans="35:40" x14ac:dyDescent="0.25">
      <c r="AI1003" s="130">
        <f t="shared" si="52"/>
        <v>212020000</v>
      </c>
      <c r="AK1003" s="61" t="s">
        <v>271</v>
      </c>
      <c r="AL1003" t="s">
        <v>355</v>
      </c>
      <c r="AM1003" s="130">
        <v>212020000</v>
      </c>
      <c r="AN1003" s="61" t="s">
        <v>1119</v>
      </c>
    </row>
    <row r="1004" spans="35:40" x14ac:dyDescent="0.25">
      <c r="AI1004" s="130">
        <f t="shared" si="52"/>
        <v>212020100</v>
      </c>
      <c r="AK1004" s="61" t="s">
        <v>271</v>
      </c>
      <c r="AL1004" t="s">
        <v>1101</v>
      </c>
      <c r="AM1004" s="130">
        <v>212020100</v>
      </c>
      <c r="AN1004" s="61" t="s">
        <v>1119</v>
      </c>
    </row>
    <row r="1005" spans="35:40" x14ac:dyDescent="0.25">
      <c r="AI1005" s="130">
        <f t="shared" si="52"/>
        <v>212020200</v>
      </c>
      <c r="AK1005" s="61" t="s">
        <v>271</v>
      </c>
      <c r="AL1005" t="s">
        <v>261</v>
      </c>
      <c r="AM1005" s="130">
        <v>212020200</v>
      </c>
      <c r="AN1005" s="61" t="s">
        <v>1119</v>
      </c>
    </row>
    <row r="1006" spans="35:40" x14ac:dyDescent="0.25">
      <c r="AI1006" s="130">
        <f t="shared" si="52"/>
        <v>212020300</v>
      </c>
      <c r="AK1006" s="61" t="s">
        <v>271</v>
      </c>
      <c r="AL1006" t="s">
        <v>1102</v>
      </c>
      <c r="AM1006" s="130">
        <v>212020300</v>
      </c>
      <c r="AN1006" s="61" t="s">
        <v>1119</v>
      </c>
    </row>
    <row r="1007" spans="35:40" x14ac:dyDescent="0.25">
      <c r="AI1007" s="130">
        <f t="shared" si="52"/>
        <v>212020400</v>
      </c>
      <c r="AK1007" s="61" t="s">
        <v>271</v>
      </c>
      <c r="AL1007" t="s">
        <v>1103</v>
      </c>
      <c r="AM1007" s="130">
        <v>212020400</v>
      </c>
      <c r="AN1007" s="61" t="s">
        <v>1119</v>
      </c>
    </row>
    <row r="1008" spans="35:40" x14ac:dyDescent="0.25">
      <c r="AI1008" s="130">
        <f t="shared" si="52"/>
        <v>212020500</v>
      </c>
      <c r="AK1008" s="61" t="s">
        <v>271</v>
      </c>
      <c r="AL1008" t="s">
        <v>1104</v>
      </c>
      <c r="AM1008" s="130">
        <v>212020500</v>
      </c>
      <c r="AN1008" s="61" t="s">
        <v>1119</v>
      </c>
    </row>
    <row r="1009" spans="35:40" x14ac:dyDescent="0.25">
      <c r="AI1009" s="130">
        <f t="shared" si="52"/>
        <v>212030000</v>
      </c>
      <c r="AK1009" s="61" t="s">
        <v>271</v>
      </c>
      <c r="AL1009" t="s">
        <v>356</v>
      </c>
      <c r="AM1009" s="130">
        <v>212030000</v>
      </c>
      <c r="AN1009" s="61" t="s">
        <v>1119</v>
      </c>
    </row>
    <row r="1010" spans="35:40" x14ac:dyDescent="0.25">
      <c r="AI1010" s="130">
        <f t="shared" si="52"/>
        <v>212030100</v>
      </c>
      <c r="AK1010" s="61" t="s">
        <v>271</v>
      </c>
      <c r="AL1010" t="s">
        <v>1105</v>
      </c>
      <c r="AM1010" s="130">
        <v>212030100</v>
      </c>
      <c r="AN1010" s="61" t="s">
        <v>1119</v>
      </c>
    </row>
    <row r="1011" spans="35:40" x14ac:dyDescent="0.25">
      <c r="AI1011" s="130">
        <f t="shared" si="52"/>
        <v>212030200</v>
      </c>
      <c r="AK1011" s="61" t="s">
        <v>271</v>
      </c>
      <c r="AL1011" t="s">
        <v>262</v>
      </c>
      <c r="AM1011" s="130">
        <v>212030200</v>
      </c>
      <c r="AN1011" s="61" t="s">
        <v>1119</v>
      </c>
    </row>
    <row r="1012" spans="35:40" x14ac:dyDescent="0.25">
      <c r="AI1012" s="130">
        <f t="shared" si="52"/>
        <v>212030300</v>
      </c>
      <c r="AK1012" s="61" t="s">
        <v>271</v>
      </c>
      <c r="AL1012" t="s">
        <v>263</v>
      </c>
      <c r="AM1012" s="130">
        <v>212030300</v>
      </c>
      <c r="AN1012" s="61" t="s">
        <v>1119</v>
      </c>
    </row>
    <row r="1013" spans="35:40" x14ac:dyDescent="0.25">
      <c r="AI1013" s="130">
        <f t="shared" si="52"/>
        <v>212030400</v>
      </c>
      <c r="AK1013" s="61" t="s">
        <v>271</v>
      </c>
      <c r="AL1013" t="s">
        <v>264</v>
      </c>
      <c r="AM1013" s="130">
        <v>212030400</v>
      </c>
      <c r="AN1013" s="61" t="s">
        <v>1119</v>
      </c>
    </row>
    <row r="1014" spans="35:40" x14ac:dyDescent="0.25">
      <c r="AI1014" s="130">
        <f t="shared" si="52"/>
        <v>212030500</v>
      </c>
      <c r="AK1014" s="61" t="s">
        <v>271</v>
      </c>
      <c r="AL1014" t="s">
        <v>265</v>
      </c>
      <c r="AM1014" s="130">
        <v>212030500</v>
      </c>
      <c r="AN1014" s="61" t="s">
        <v>1119</v>
      </c>
    </row>
    <row r="1015" spans="35:40" x14ac:dyDescent="0.25">
      <c r="AI1015" s="130">
        <f t="shared" si="52"/>
        <v>212030600</v>
      </c>
      <c r="AK1015" s="61" t="s">
        <v>271</v>
      </c>
      <c r="AL1015" t="s">
        <v>1106</v>
      </c>
      <c r="AM1015" s="130">
        <v>212030600</v>
      </c>
      <c r="AN1015" s="61" t="s">
        <v>1119</v>
      </c>
    </row>
    <row r="1016" spans="35:40" x14ac:dyDescent="0.25">
      <c r="AI1016" s="130">
        <f t="shared" si="52"/>
        <v>212030700</v>
      </c>
      <c r="AK1016" s="61" t="s">
        <v>271</v>
      </c>
      <c r="AL1016" t="s">
        <v>1107</v>
      </c>
      <c r="AM1016" s="130">
        <v>212030700</v>
      </c>
      <c r="AN1016" s="61" t="s">
        <v>1119</v>
      </c>
    </row>
    <row r="1017" spans="35:40" x14ac:dyDescent="0.25">
      <c r="AI1017" s="130">
        <f t="shared" si="52"/>
        <v>212030800</v>
      </c>
      <c r="AK1017" s="61" t="s">
        <v>271</v>
      </c>
      <c r="AL1017" t="s">
        <v>1108</v>
      </c>
      <c r="AM1017" s="130">
        <v>212030800</v>
      </c>
      <c r="AN1017" s="61" t="s">
        <v>1119</v>
      </c>
    </row>
    <row r="1018" spans="35:40" x14ac:dyDescent="0.25">
      <c r="AI1018" s="130">
        <f t="shared" si="52"/>
        <v>212030900</v>
      </c>
      <c r="AK1018" s="61" t="s">
        <v>271</v>
      </c>
      <c r="AL1018" t="s">
        <v>266</v>
      </c>
      <c r="AM1018" s="130">
        <v>212030900</v>
      </c>
      <c r="AN1018" s="61" t="s">
        <v>1119</v>
      </c>
    </row>
    <row r="1019" spans="35:40" x14ac:dyDescent="0.25">
      <c r="AI1019" s="130">
        <f t="shared" si="52"/>
        <v>212031000</v>
      </c>
      <c r="AK1019" s="61" t="s">
        <v>271</v>
      </c>
      <c r="AL1019" t="s">
        <v>267</v>
      </c>
      <c r="AM1019" s="130">
        <v>212031000</v>
      </c>
      <c r="AN1019" s="61" t="s">
        <v>1119</v>
      </c>
    </row>
    <row r="1020" spans="35:40" x14ac:dyDescent="0.25">
      <c r="AI1020" s="130">
        <f t="shared" si="52"/>
        <v>212031100</v>
      </c>
      <c r="AK1020" s="61" t="s">
        <v>271</v>
      </c>
      <c r="AL1020" t="s">
        <v>1109</v>
      </c>
      <c r="AM1020" s="130">
        <v>212031100</v>
      </c>
      <c r="AN1020" s="61" t="s">
        <v>1119</v>
      </c>
    </row>
    <row r="1021" spans="35:40" x14ac:dyDescent="0.25">
      <c r="AI1021" s="130">
        <f t="shared" si="52"/>
        <v>212031200</v>
      </c>
      <c r="AK1021" s="61" t="s">
        <v>271</v>
      </c>
      <c r="AL1021" t="s">
        <v>268</v>
      </c>
      <c r="AM1021" s="130">
        <v>212031200</v>
      </c>
      <c r="AN1021" s="61" t="s">
        <v>1119</v>
      </c>
    </row>
    <row r="1022" spans="35:40" x14ac:dyDescent="0.25">
      <c r="AI1022" s="130">
        <f t="shared" si="52"/>
        <v>212031300</v>
      </c>
      <c r="AK1022" s="61" t="s">
        <v>271</v>
      </c>
      <c r="AL1022" t="s">
        <v>1110</v>
      </c>
      <c r="AM1022" s="130">
        <v>212031300</v>
      </c>
      <c r="AN1022" s="61" t="s">
        <v>1119</v>
      </c>
    </row>
    <row r="1023" spans="35:40" x14ac:dyDescent="0.25">
      <c r="AI1023" s="130">
        <f t="shared" si="52"/>
        <v>212031400</v>
      </c>
      <c r="AK1023" s="61" t="s">
        <v>271</v>
      </c>
      <c r="AL1023" t="s">
        <v>1111</v>
      </c>
      <c r="AM1023" s="130">
        <v>212031400</v>
      </c>
      <c r="AN1023" s="61" t="s">
        <v>1119</v>
      </c>
    </row>
    <row r="1024" spans="35:40" x14ac:dyDescent="0.25">
      <c r="AI1024" s="130">
        <f t="shared" si="52"/>
        <v>212031500</v>
      </c>
      <c r="AK1024" s="61" t="s">
        <v>271</v>
      </c>
      <c r="AL1024" t="s">
        <v>1112</v>
      </c>
      <c r="AM1024" s="130">
        <v>212031500</v>
      </c>
      <c r="AN1024" s="61" t="s">
        <v>1119</v>
      </c>
    </row>
    <row r="1025" spans="35:40" x14ac:dyDescent="0.25">
      <c r="AI1025" s="130">
        <f t="shared" si="52"/>
        <v>212031600</v>
      </c>
      <c r="AK1025" s="61" t="s">
        <v>271</v>
      </c>
      <c r="AL1025" t="s">
        <v>1113</v>
      </c>
      <c r="AM1025" s="130">
        <v>212031600</v>
      </c>
      <c r="AN1025" s="61" t="s">
        <v>1119</v>
      </c>
    </row>
    <row r="1026" spans="35:40" x14ac:dyDescent="0.25">
      <c r="AI1026" s="130">
        <f t="shared" si="52"/>
        <v>212040000</v>
      </c>
      <c r="AK1026" s="61" t="s">
        <v>271</v>
      </c>
      <c r="AL1026" t="s">
        <v>357</v>
      </c>
      <c r="AM1026" s="130">
        <v>212040000</v>
      </c>
      <c r="AN1026" s="61" t="s">
        <v>1119</v>
      </c>
    </row>
    <row r="1027" spans="35:40" x14ac:dyDescent="0.25">
      <c r="AI1027" s="130">
        <f t="shared" si="52"/>
        <v>212040100</v>
      </c>
      <c r="AK1027" s="61" t="s">
        <v>271</v>
      </c>
      <c r="AL1027" t="s">
        <v>1114</v>
      </c>
      <c r="AM1027" s="130">
        <v>212040100</v>
      </c>
      <c r="AN1027" s="61" t="s">
        <v>1119</v>
      </c>
    </row>
    <row r="1028" spans="35:40" x14ac:dyDescent="0.25">
      <c r="AI1028" s="130">
        <f t="shared" si="52"/>
        <v>212040200</v>
      </c>
      <c r="AK1028" s="61" t="s">
        <v>271</v>
      </c>
      <c r="AL1028" t="s">
        <v>1115</v>
      </c>
      <c r="AM1028" s="130">
        <v>212040200</v>
      </c>
      <c r="AN1028" s="61" t="s">
        <v>1119</v>
      </c>
    </row>
    <row r="1029" spans="35:40" x14ac:dyDescent="0.25">
      <c r="AI1029" s="130">
        <f t="shared" si="52"/>
        <v>212040300</v>
      </c>
      <c r="AK1029" s="61" t="s">
        <v>271</v>
      </c>
      <c r="AL1029" t="s">
        <v>269</v>
      </c>
      <c r="AM1029" s="130">
        <v>212040300</v>
      </c>
      <c r="AN1029" s="61" t="s">
        <v>1119</v>
      </c>
    </row>
    <row r="1030" spans="35:40" x14ac:dyDescent="0.25">
      <c r="AI1030" s="130">
        <f t="shared" si="52"/>
        <v>212040400</v>
      </c>
      <c r="AK1030" s="61" t="s">
        <v>271</v>
      </c>
      <c r="AL1030" t="s">
        <v>270</v>
      </c>
      <c r="AM1030" s="130">
        <v>212040400</v>
      </c>
      <c r="AN1030" s="61" t="s">
        <v>1119</v>
      </c>
    </row>
    <row r="1031" spans="35:40" x14ac:dyDescent="0.25">
      <c r="AI1031" s="130">
        <f t="shared" ref="AI1031:AI1094" si="53">$AM1031</f>
        <v>211060802</v>
      </c>
      <c r="AK1031" s="61" t="s">
        <v>271</v>
      </c>
      <c r="AL1031" t="s">
        <v>1077</v>
      </c>
      <c r="AM1031" s="130">
        <v>211060802</v>
      </c>
      <c r="AN1031" s="61" t="s">
        <v>1126</v>
      </c>
    </row>
    <row r="1032" spans="35:40" x14ac:dyDescent="0.25">
      <c r="AI1032" s="130">
        <f t="shared" si="53"/>
        <v>801410100</v>
      </c>
      <c r="AK1032" s="61" t="s">
        <v>25</v>
      </c>
      <c r="AL1032" t="s">
        <v>901</v>
      </c>
      <c r="AM1032" s="130">
        <v>801410100</v>
      </c>
      <c r="AN1032" s="61" t="s">
        <v>1126</v>
      </c>
    </row>
    <row r="1033" spans="35:40" x14ac:dyDescent="0.25">
      <c r="AI1033" s="130">
        <f t="shared" si="53"/>
        <v>801410101</v>
      </c>
      <c r="AK1033" s="61" t="s">
        <v>25</v>
      </c>
      <c r="AL1033" t="s">
        <v>358</v>
      </c>
      <c r="AM1033" s="130">
        <v>801410101</v>
      </c>
      <c r="AN1033" s="61" t="s">
        <v>1126</v>
      </c>
    </row>
    <row r="1034" spans="35:40" x14ac:dyDescent="0.25">
      <c r="AI1034" s="130">
        <f t="shared" si="53"/>
        <v>801410102</v>
      </c>
      <c r="AK1034" s="61" t="s">
        <v>25</v>
      </c>
      <c r="AL1034" t="s">
        <v>359</v>
      </c>
      <c r="AM1034" s="130">
        <v>801410102</v>
      </c>
      <c r="AN1034" s="61" t="s">
        <v>1126</v>
      </c>
    </row>
    <row r="1035" spans="35:40" x14ac:dyDescent="0.25">
      <c r="AI1035" s="130">
        <f t="shared" si="53"/>
        <v>801420100</v>
      </c>
      <c r="AK1035" s="61" t="s">
        <v>25</v>
      </c>
      <c r="AL1035" t="s">
        <v>902</v>
      </c>
      <c r="AM1035" s="130">
        <v>801420100</v>
      </c>
      <c r="AN1035" s="61" t="s">
        <v>1126</v>
      </c>
    </row>
    <row r="1036" spans="35:40" x14ac:dyDescent="0.25">
      <c r="AI1036" s="130">
        <f t="shared" si="53"/>
        <v>801420101</v>
      </c>
      <c r="AK1036" s="61" t="s">
        <v>25</v>
      </c>
      <c r="AL1036" t="s">
        <v>126</v>
      </c>
      <c r="AM1036" s="130">
        <v>801420101</v>
      </c>
      <c r="AN1036" s="61" t="s">
        <v>1126</v>
      </c>
    </row>
    <row r="1037" spans="35:40" x14ac:dyDescent="0.25">
      <c r="AI1037" s="130">
        <f t="shared" si="53"/>
        <v>801420102</v>
      </c>
      <c r="AK1037" s="61" t="s">
        <v>25</v>
      </c>
      <c r="AL1037" t="s">
        <v>127</v>
      </c>
      <c r="AM1037" s="130">
        <v>801420102</v>
      </c>
      <c r="AN1037" s="61" t="s">
        <v>1126</v>
      </c>
    </row>
    <row r="1038" spans="35:40" x14ac:dyDescent="0.25">
      <c r="AI1038" s="130">
        <f t="shared" si="53"/>
        <v>801420103</v>
      </c>
      <c r="AK1038" s="61" t="s">
        <v>25</v>
      </c>
      <c r="AL1038" t="s">
        <v>128</v>
      </c>
      <c r="AM1038" s="130">
        <v>801420103</v>
      </c>
      <c r="AN1038" s="61" t="s">
        <v>1126</v>
      </c>
    </row>
    <row r="1039" spans="35:40" x14ac:dyDescent="0.25">
      <c r="AI1039" s="130">
        <f t="shared" si="53"/>
        <v>801420104</v>
      </c>
      <c r="AK1039" s="61" t="s">
        <v>25</v>
      </c>
      <c r="AL1039" t="s">
        <v>129</v>
      </c>
      <c r="AM1039" s="130">
        <v>801420104</v>
      </c>
      <c r="AN1039" s="61" t="s">
        <v>1126</v>
      </c>
    </row>
    <row r="1040" spans="35:40" x14ac:dyDescent="0.25">
      <c r="AI1040" s="130">
        <f t="shared" si="53"/>
        <v>801420105</v>
      </c>
      <c r="AK1040" s="61" t="s">
        <v>25</v>
      </c>
      <c r="AL1040" t="s">
        <v>130</v>
      </c>
      <c r="AM1040" s="130">
        <v>801420105</v>
      </c>
      <c r="AN1040" s="61" t="s">
        <v>1126</v>
      </c>
    </row>
    <row r="1041" spans="35:40" x14ac:dyDescent="0.25">
      <c r="AI1041" s="130">
        <f t="shared" si="53"/>
        <v>801420106</v>
      </c>
      <c r="AK1041" s="61" t="s">
        <v>25</v>
      </c>
      <c r="AL1041" t="s">
        <v>131</v>
      </c>
      <c r="AM1041" s="130">
        <v>801420106</v>
      </c>
      <c r="AN1041" s="61" t="s">
        <v>1126</v>
      </c>
    </row>
    <row r="1042" spans="35:40" x14ac:dyDescent="0.25">
      <c r="AI1042" s="130">
        <f t="shared" si="53"/>
        <v>801430100</v>
      </c>
      <c r="AK1042" s="61" t="s">
        <v>25</v>
      </c>
      <c r="AL1042" t="s">
        <v>903</v>
      </c>
      <c r="AM1042" s="130">
        <v>801430100</v>
      </c>
      <c r="AN1042" s="61" t="s">
        <v>1126</v>
      </c>
    </row>
    <row r="1043" spans="35:40" x14ac:dyDescent="0.25">
      <c r="AI1043" s="130">
        <f t="shared" si="53"/>
        <v>801430101</v>
      </c>
      <c r="AK1043" s="61" t="s">
        <v>25</v>
      </c>
      <c r="AL1043" t="s">
        <v>132</v>
      </c>
      <c r="AM1043" s="130">
        <v>801430101</v>
      </c>
      <c r="AN1043" s="61" t="s">
        <v>1126</v>
      </c>
    </row>
    <row r="1044" spans="35:40" x14ac:dyDescent="0.25">
      <c r="AI1044" s="130">
        <f t="shared" si="53"/>
        <v>801430102</v>
      </c>
      <c r="AK1044" s="61" t="s">
        <v>25</v>
      </c>
      <c r="AL1044" t="s">
        <v>133</v>
      </c>
      <c r="AM1044" s="130">
        <v>801430102</v>
      </c>
      <c r="AN1044" s="61" t="s">
        <v>1126</v>
      </c>
    </row>
    <row r="1045" spans="35:40" x14ac:dyDescent="0.25">
      <c r="AI1045" s="130">
        <f t="shared" si="53"/>
        <v>801440100</v>
      </c>
      <c r="AK1045" s="61" t="s">
        <v>25</v>
      </c>
      <c r="AL1045" t="s">
        <v>904</v>
      </c>
      <c r="AM1045" s="130">
        <v>801440100</v>
      </c>
      <c r="AN1045" s="61" t="s">
        <v>1126</v>
      </c>
    </row>
    <row r="1046" spans="35:40" x14ac:dyDescent="0.25">
      <c r="AI1046" s="130">
        <f t="shared" si="53"/>
        <v>801440101</v>
      </c>
      <c r="AK1046" s="61" t="s">
        <v>25</v>
      </c>
      <c r="AL1046" t="s">
        <v>360</v>
      </c>
      <c r="AM1046" s="130">
        <v>801440101</v>
      </c>
      <c r="AN1046" s="61" t="s">
        <v>1126</v>
      </c>
    </row>
    <row r="1047" spans="35:40" x14ac:dyDescent="0.25">
      <c r="AI1047" s="130">
        <f t="shared" si="53"/>
        <v>801440102</v>
      </c>
      <c r="AK1047" s="61" t="s">
        <v>25</v>
      </c>
      <c r="AL1047" t="s">
        <v>361</v>
      </c>
      <c r="AM1047" s="130">
        <v>801440102</v>
      </c>
      <c r="AN1047" s="61" t="s">
        <v>1126</v>
      </c>
    </row>
    <row r="1048" spans="35:40" x14ac:dyDescent="0.25">
      <c r="AI1048" s="130">
        <f t="shared" si="53"/>
        <v>801440103</v>
      </c>
      <c r="AK1048" s="61" t="s">
        <v>25</v>
      </c>
      <c r="AL1048" t="s">
        <v>362</v>
      </c>
      <c r="AM1048" s="130">
        <v>801440103</v>
      </c>
      <c r="AN1048" s="61" t="s">
        <v>1126</v>
      </c>
    </row>
    <row r="1049" spans="35:40" x14ac:dyDescent="0.25">
      <c r="AI1049" s="130">
        <f t="shared" si="53"/>
        <v>801440104</v>
      </c>
      <c r="AK1049" s="61" t="s">
        <v>25</v>
      </c>
      <c r="AL1049" t="s">
        <v>363</v>
      </c>
      <c r="AM1049" s="130">
        <v>801440104</v>
      </c>
      <c r="AN1049" s="61" t="s">
        <v>1126</v>
      </c>
    </row>
    <row r="1050" spans="35:40" x14ac:dyDescent="0.25">
      <c r="AI1050" s="130">
        <f t="shared" si="53"/>
        <v>411080304</v>
      </c>
      <c r="AK1050" s="61" t="s">
        <v>178</v>
      </c>
      <c r="AL1050" t="s">
        <v>210</v>
      </c>
      <c r="AM1050" s="130">
        <v>411080304</v>
      </c>
      <c r="AN1050" s="61" t="s">
        <v>1123</v>
      </c>
    </row>
    <row r="1051" spans="35:40" x14ac:dyDescent="0.25">
      <c r="AI1051" s="130">
        <f t="shared" si="53"/>
        <v>497000061</v>
      </c>
      <c r="AK1051" s="61" t="s">
        <v>178</v>
      </c>
      <c r="AL1051" t="s">
        <v>400</v>
      </c>
      <c r="AM1051" s="130">
        <v>497000061</v>
      </c>
      <c r="AN1051" s="61" t="s">
        <v>1123</v>
      </c>
    </row>
    <row r="1052" spans="35:40" x14ac:dyDescent="0.25">
      <c r="AI1052" s="130">
        <f t="shared" si="53"/>
        <v>497000059</v>
      </c>
      <c r="AK1052" s="61" t="s">
        <v>178</v>
      </c>
      <c r="AL1052" t="s">
        <v>397</v>
      </c>
      <c r="AM1052" s="130">
        <v>497000059</v>
      </c>
      <c r="AN1052" s="61" t="s">
        <v>1123</v>
      </c>
    </row>
    <row r="1053" spans="35:40" x14ac:dyDescent="0.25">
      <c r="AI1053" s="130">
        <f t="shared" si="53"/>
        <v>409030323</v>
      </c>
      <c r="AK1053" s="61" t="s">
        <v>178</v>
      </c>
      <c r="AL1053" t="s">
        <v>396</v>
      </c>
      <c r="AM1053" s="130">
        <v>409030323</v>
      </c>
      <c r="AN1053" s="61" t="s">
        <v>1123</v>
      </c>
    </row>
    <row r="1054" spans="35:40" x14ac:dyDescent="0.25">
      <c r="AI1054" s="130">
        <f t="shared" si="53"/>
        <v>409030315</v>
      </c>
      <c r="AK1054" s="61" t="s">
        <v>178</v>
      </c>
      <c r="AL1054" t="s">
        <v>398</v>
      </c>
      <c r="AM1054" s="130">
        <v>409030315</v>
      </c>
      <c r="AN1054" s="61" t="s">
        <v>1123</v>
      </c>
    </row>
    <row r="1055" spans="35:40" x14ac:dyDescent="0.25">
      <c r="AI1055" s="130">
        <f t="shared" si="53"/>
        <v>409030313</v>
      </c>
      <c r="AK1055" s="61" t="s">
        <v>178</v>
      </c>
      <c r="AL1055" t="s">
        <v>399</v>
      </c>
      <c r="AM1055" s="130">
        <v>409030313</v>
      </c>
      <c r="AN1055" s="61" t="s">
        <v>1123</v>
      </c>
    </row>
    <row r="1056" spans="35:40" x14ac:dyDescent="0.25">
      <c r="AI1056" s="130">
        <f t="shared" si="53"/>
        <v>410020112</v>
      </c>
      <c r="AK1056" s="61" t="s">
        <v>178</v>
      </c>
      <c r="AL1056" t="s">
        <v>405</v>
      </c>
      <c r="AM1056" s="130">
        <v>410020112</v>
      </c>
      <c r="AN1056" s="61" t="s">
        <v>1123</v>
      </c>
    </row>
    <row r="1057" spans="35:40" x14ac:dyDescent="0.25">
      <c r="AI1057" s="130">
        <f t="shared" si="53"/>
        <v>497000067</v>
      </c>
      <c r="AK1057" s="61" t="s">
        <v>178</v>
      </c>
      <c r="AL1057" t="s">
        <v>213</v>
      </c>
      <c r="AM1057" s="130">
        <v>497000067</v>
      </c>
      <c r="AN1057" s="61" t="s">
        <v>1123</v>
      </c>
    </row>
    <row r="1058" spans="35:40" x14ac:dyDescent="0.25">
      <c r="AI1058" s="130">
        <f t="shared" si="53"/>
        <v>410020111</v>
      </c>
      <c r="AK1058" s="61" t="s">
        <v>178</v>
      </c>
      <c r="AL1058" t="s">
        <v>403</v>
      </c>
      <c r="AM1058" s="130">
        <v>410020111</v>
      </c>
      <c r="AN1058" s="61" t="s">
        <v>1123</v>
      </c>
    </row>
    <row r="1059" spans="35:40" x14ac:dyDescent="0.25">
      <c r="AI1059" s="130">
        <f t="shared" si="53"/>
        <v>411010501</v>
      </c>
      <c r="AK1059" s="61" t="s">
        <v>178</v>
      </c>
      <c r="AL1059" t="s">
        <v>404</v>
      </c>
      <c r="AM1059" s="130">
        <v>411010501</v>
      </c>
      <c r="AN1059" s="61" t="s">
        <v>1123</v>
      </c>
    </row>
    <row r="1060" spans="35:40" x14ac:dyDescent="0.25">
      <c r="AI1060" s="130">
        <f t="shared" si="53"/>
        <v>411060101</v>
      </c>
      <c r="AK1060" s="61" t="s">
        <v>178</v>
      </c>
      <c r="AL1060" t="s">
        <v>209</v>
      </c>
      <c r="AM1060" s="130">
        <v>411060101</v>
      </c>
      <c r="AN1060" s="61" t="s">
        <v>1123</v>
      </c>
    </row>
    <row r="1061" spans="35:40" x14ac:dyDescent="0.25">
      <c r="AI1061" s="130">
        <f t="shared" si="53"/>
        <v>497000095</v>
      </c>
      <c r="AK1061" s="61" t="s">
        <v>178</v>
      </c>
      <c r="AL1061" t="s">
        <v>395</v>
      </c>
      <c r="AM1061" s="130">
        <v>497000095</v>
      </c>
      <c r="AN1061" s="61" t="s">
        <v>1123</v>
      </c>
    </row>
    <row r="1062" spans="35:40" x14ac:dyDescent="0.25">
      <c r="AI1062" s="130">
        <f t="shared" si="53"/>
        <v>411070104</v>
      </c>
      <c r="AK1062" s="61" t="s">
        <v>178</v>
      </c>
      <c r="AL1062" t="s">
        <v>1245</v>
      </c>
      <c r="AM1062" s="130">
        <v>411070104</v>
      </c>
      <c r="AN1062" s="61" t="s">
        <v>1123</v>
      </c>
    </row>
    <row r="1063" spans="35:40" x14ac:dyDescent="0.25">
      <c r="AI1063" s="130">
        <f t="shared" si="53"/>
        <v>411050104</v>
      </c>
      <c r="AK1063" s="61" t="s">
        <v>178</v>
      </c>
      <c r="AL1063" t="s">
        <v>208</v>
      </c>
      <c r="AM1063" s="130">
        <v>411050104</v>
      </c>
      <c r="AN1063" s="61" t="s">
        <v>1123</v>
      </c>
    </row>
    <row r="1064" spans="35:40" x14ac:dyDescent="0.25">
      <c r="AI1064" s="130">
        <f t="shared" si="53"/>
        <v>497000062</v>
      </c>
      <c r="AK1064" s="61" t="s">
        <v>178</v>
      </c>
      <c r="AL1064" t="s">
        <v>211</v>
      </c>
      <c r="AM1064" s="130">
        <v>497000062</v>
      </c>
      <c r="AN1064" s="61" t="s">
        <v>1123</v>
      </c>
    </row>
    <row r="1065" spans="35:40" x14ac:dyDescent="0.25">
      <c r="AI1065" s="130">
        <f t="shared" si="53"/>
        <v>410010113</v>
      </c>
      <c r="AK1065" s="61" t="s">
        <v>178</v>
      </c>
      <c r="AL1065" t="s">
        <v>401</v>
      </c>
      <c r="AM1065" s="130">
        <v>410010113</v>
      </c>
      <c r="AN1065" s="61" t="s">
        <v>1123</v>
      </c>
    </row>
    <row r="1066" spans="35:40" x14ac:dyDescent="0.25">
      <c r="AI1066" s="130">
        <f t="shared" si="53"/>
        <v>497000065</v>
      </c>
      <c r="AK1066" s="61" t="s">
        <v>178</v>
      </c>
      <c r="AL1066" t="s">
        <v>212</v>
      </c>
      <c r="AM1066" s="130">
        <v>497000065</v>
      </c>
      <c r="AN1066" s="61" t="s">
        <v>1123</v>
      </c>
    </row>
    <row r="1067" spans="35:40" x14ac:dyDescent="0.25">
      <c r="AI1067" s="130">
        <f t="shared" si="53"/>
        <v>410010401</v>
      </c>
      <c r="AK1067" s="61" t="s">
        <v>178</v>
      </c>
      <c r="AL1067" t="s">
        <v>402</v>
      </c>
      <c r="AM1067" s="130">
        <v>410010401</v>
      </c>
      <c r="AN1067" s="61" t="s">
        <v>1123</v>
      </c>
    </row>
    <row r="1068" spans="35:40" x14ac:dyDescent="0.25">
      <c r="AI1068" s="130">
        <f t="shared" si="53"/>
        <v>497000094</v>
      </c>
      <c r="AK1068" s="61" t="s">
        <v>178</v>
      </c>
      <c r="AL1068" t="s">
        <v>394</v>
      </c>
      <c r="AM1068" s="130">
        <v>497000094</v>
      </c>
      <c r="AN1068" s="61" t="s">
        <v>1123</v>
      </c>
    </row>
    <row r="1069" spans="35:40" x14ac:dyDescent="0.25">
      <c r="AI1069" s="130">
        <f t="shared" si="53"/>
        <v>497000103</v>
      </c>
      <c r="AK1069" s="61" t="s">
        <v>178</v>
      </c>
      <c r="AL1069" t="s">
        <v>207</v>
      </c>
      <c r="AM1069" s="130">
        <v>497000103</v>
      </c>
      <c r="AN1069" s="61" t="s">
        <v>1126</v>
      </c>
    </row>
    <row r="1070" spans="35:40" x14ac:dyDescent="0.25">
      <c r="AI1070" s="130">
        <f t="shared" si="53"/>
        <v>412050101</v>
      </c>
      <c r="AK1070" s="61" t="s">
        <v>178</v>
      </c>
      <c r="AL1070" t="s">
        <v>393</v>
      </c>
      <c r="AM1070" s="130">
        <v>412050101</v>
      </c>
      <c r="AN1070" s="61" t="s">
        <v>1126</v>
      </c>
    </row>
    <row r="1071" spans="35:40" x14ac:dyDescent="0.25">
      <c r="AI1071" s="130">
        <f t="shared" si="53"/>
        <v>409041101</v>
      </c>
      <c r="AK1071" s="61" t="s">
        <v>178</v>
      </c>
      <c r="AL1071" t="s">
        <v>384</v>
      </c>
      <c r="AM1071" s="130">
        <v>409041101</v>
      </c>
      <c r="AN1071" s="61" t="s">
        <v>1126</v>
      </c>
    </row>
    <row r="1072" spans="35:40" x14ac:dyDescent="0.25">
      <c r="AI1072" s="130">
        <f t="shared" si="53"/>
        <v>497000076</v>
      </c>
      <c r="AK1072" s="61" t="s">
        <v>178</v>
      </c>
      <c r="AL1072" t="s">
        <v>380</v>
      </c>
      <c r="AM1072" s="130">
        <v>497000076</v>
      </c>
      <c r="AN1072" s="61" t="s">
        <v>1126</v>
      </c>
    </row>
    <row r="1073" spans="35:40" x14ac:dyDescent="0.25">
      <c r="AI1073" s="130">
        <f t="shared" si="53"/>
        <v>497000100</v>
      </c>
      <c r="AK1073" s="61" t="s">
        <v>178</v>
      </c>
      <c r="AL1073" t="s">
        <v>383</v>
      </c>
      <c r="AM1073" s="130">
        <v>497000100</v>
      </c>
      <c r="AN1073" s="61" t="s">
        <v>1126</v>
      </c>
    </row>
    <row r="1074" spans="35:40" x14ac:dyDescent="0.25">
      <c r="AI1074" s="130">
        <f t="shared" si="53"/>
        <v>497000111</v>
      </c>
      <c r="AK1074" s="61" t="s">
        <v>178</v>
      </c>
      <c r="AL1074" t="s">
        <v>381</v>
      </c>
      <c r="AM1074" s="130">
        <v>497000111</v>
      </c>
      <c r="AN1074" s="61" t="s">
        <v>1126</v>
      </c>
    </row>
    <row r="1075" spans="35:40" x14ac:dyDescent="0.25">
      <c r="AI1075" s="130">
        <f t="shared" si="53"/>
        <v>497000079</v>
      </c>
      <c r="AK1075" s="61" t="s">
        <v>178</v>
      </c>
      <c r="AL1075" t="s">
        <v>386</v>
      </c>
      <c r="AM1075" s="130">
        <v>497000079</v>
      </c>
      <c r="AN1075" s="61" t="s">
        <v>1126</v>
      </c>
    </row>
    <row r="1076" spans="35:40" x14ac:dyDescent="0.25">
      <c r="AI1076" s="130">
        <f t="shared" si="53"/>
        <v>410020311</v>
      </c>
      <c r="AK1076" s="61" t="s">
        <v>178</v>
      </c>
      <c r="AL1076" t="s">
        <v>382</v>
      </c>
      <c r="AM1076" s="130">
        <v>410020311</v>
      </c>
      <c r="AN1076" s="61" t="s">
        <v>1126</v>
      </c>
    </row>
    <row r="1077" spans="35:40" x14ac:dyDescent="0.25">
      <c r="AI1077" s="130">
        <f t="shared" si="53"/>
        <v>410020113</v>
      </c>
      <c r="AK1077" s="61" t="s">
        <v>178</v>
      </c>
      <c r="AL1077" t="s">
        <v>385</v>
      </c>
      <c r="AM1077" s="130">
        <v>410020113</v>
      </c>
      <c r="AN1077" s="61" t="s">
        <v>1126</v>
      </c>
    </row>
    <row r="1078" spans="35:40" x14ac:dyDescent="0.25">
      <c r="AI1078" s="130">
        <f t="shared" si="53"/>
        <v>411080201</v>
      </c>
      <c r="AK1078" s="61" t="s">
        <v>178</v>
      </c>
      <c r="AL1078" t="s">
        <v>392</v>
      </c>
      <c r="AM1078" s="130">
        <v>411080201</v>
      </c>
      <c r="AN1078" s="61" t="s">
        <v>1126</v>
      </c>
    </row>
    <row r="1079" spans="35:40" x14ac:dyDescent="0.25">
      <c r="AI1079" s="130">
        <f t="shared" si="53"/>
        <v>411080301</v>
      </c>
      <c r="AK1079" s="61" t="s">
        <v>178</v>
      </c>
      <c r="AL1079" t="s">
        <v>391</v>
      </c>
      <c r="AM1079" s="130">
        <v>411080301</v>
      </c>
      <c r="AN1079" s="61" t="s">
        <v>1126</v>
      </c>
    </row>
    <row r="1080" spans="35:40" x14ac:dyDescent="0.25">
      <c r="AI1080" s="130">
        <f t="shared" si="53"/>
        <v>497000087</v>
      </c>
      <c r="AK1080" s="61" t="s">
        <v>178</v>
      </c>
      <c r="AL1080" t="s">
        <v>173</v>
      </c>
      <c r="AM1080" s="130">
        <v>497000087</v>
      </c>
      <c r="AN1080" s="61" t="s">
        <v>1119</v>
      </c>
    </row>
    <row r="1081" spans="35:40" x14ac:dyDescent="0.25">
      <c r="AI1081" s="130">
        <f t="shared" si="53"/>
        <v>497000110</v>
      </c>
      <c r="AK1081" s="61" t="s">
        <v>178</v>
      </c>
      <c r="AL1081" t="s">
        <v>365</v>
      </c>
      <c r="AM1081" s="130">
        <v>497000110</v>
      </c>
      <c r="AN1081" s="61" t="s">
        <v>1119</v>
      </c>
    </row>
    <row r="1082" spans="35:40" x14ac:dyDescent="0.25">
      <c r="AI1082" s="130">
        <f t="shared" si="53"/>
        <v>412040107</v>
      </c>
      <c r="AK1082" s="61" t="s">
        <v>178</v>
      </c>
      <c r="AL1082" t="s">
        <v>175</v>
      </c>
      <c r="AM1082" s="130">
        <v>412040107</v>
      </c>
      <c r="AN1082" s="61" t="s">
        <v>1119</v>
      </c>
    </row>
    <row r="1083" spans="35:40" x14ac:dyDescent="0.25">
      <c r="AI1083" s="130">
        <f t="shared" si="53"/>
        <v>412040301</v>
      </c>
      <c r="AK1083" s="61" t="s">
        <v>178</v>
      </c>
      <c r="AL1083" t="s">
        <v>373</v>
      </c>
      <c r="AM1083" s="130">
        <v>412040301</v>
      </c>
      <c r="AN1083" s="61" t="s">
        <v>1119</v>
      </c>
    </row>
    <row r="1084" spans="35:40" x14ac:dyDescent="0.25">
      <c r="AI1084" s="130">
        <f t="shared" si="53"/>
        <v>412040208</v>
      </c>
      <c r="AK1084" s="61" t="s">
        <v>178</v>
      </c>
      <c r="AL1084" t="s">
        <v>174</v>
      </c>
      <c r="AM1084" s="130">
        <v>412040208</v>
      </c>
      <c r="AN1084" s="61" t="s">
        <v>1119</v>
      </c>
    </row>
    <row r="1085" spans="35:40" x14ac:dyDescent="0.25">
      <c r="AI1085" s="130">
        <f t="shared" si="53"/>
        <v>411120111</v>
      </c>
      <c r="AK1085" s="61" t="s">
        <v>178</v>
      </c>
      <c r="AL1085" t="s">
        <v>364</v>
      </c>
      <c r="AM1085" s="130">
        <v>411120111</v>
      </c>
      <c r="AN1085" s="61" t="s">
        <v>1119</v>
      </c>
    </row>
    <row r="1086" spans="35:40" x14ac:dyDescent="0.25">
      <c r="AI1086" s="130">
        <f t="shared" si="53"/>
        <v>497000104</v>
      </c>
      <c r="AK1086" s="61" t="s">
        <v>178</v>
      </c>
      <c r="AL1086" t="s">
        <v>366</v>
      </c>
      <c r="AM1086" s="130">
        <v>497000104</v>
      </c>
      <c r="AN1086" s="61" t="s">
        <v>1119</v>
      </c>
    </row>
    <row r="1087" spans="35:40" x14ac:dyDescent="0.25">
      <c r="AI1087" s="130">
        <f t="shared" si="53"/>
        <v>497000086</v>
      </c>
      <c r="AK1087" s="61" t="s">
        <v>178</v>
      </c>
      <c r="AL1087" t="s">
        <v>164</v>
      </c>
      <c r="AM1087" s="130">
        <v>497000086</v>
      </c>
      <c r="AN1087" s="61" t="s">
        <v>1119</v>
      </c>
    </row>
    <row r="1088" spans="35:40" x14ac:dyDescent="0.25">
      <c r="AI1088" s="130">
        <f t="shared" si="53"/>
        <v>497000107</v>
      </c>
      <c r="AK1088" s="61" t="s">
        <v>178</v>
      </c>
      <c r="AL1088" t="s">
        <v>372</v>
      </c>
      <c r="AM1088" s="130">
        <v>497000107</v>
      </c>
      <c r="AN1088" s="61" t="s">
        <v>1119</v>
      </c>
    </row>
    <row r="1089" spans="35:40" x14ac:dyDescent="0.25">
      <c r="AI1089" s="130">
        <f t="shared" si="53"/>
        <v>412020112</v>
      </c>
      <c r="AK1089" s="61" t="s">
        <v>178</v>
      </c>
      <c r="AL1089" t="s">
        <v>171</v>
      </c>
      <c r="AM1089" s="130">
        <v>412020112</v>
      </c>
      <c r="AN1089" s="61" t="s">
        <v>1119</v>
      </c>
    </row>
    <row r="1090" spans="35:40" x14ac:dyDescent="0.25">
      <c r="AI1090" s="130">
        <f t="shared" si="53"/>
        <v>497000106</v>
      </c>
      <c r="AK1090" s="61" t="s">
        <v>178</v>
      </c>
      <c r="AL1090" t="s">
        <v>369</v>
      </c>
      <c r="AM1090" s="130">
        <v>497000106</v>
      </c>
      <c r="AN1090" s="61" t="s">
        <v>1119</v>
      </c>
    </row>
    <row r="1091" spans="35:40" x14ac:dyDescent="0.25">
      <c r="AI1091" s="130">
        <f t="shared" si="53"/>
        <v>411030103</v>
      </c>
      <c r="AK1091" s="61" t="s">
        <v>178</v>
      </c>
      <c r="AL1091" t="s">
        <v>163</v>
      </c>
      <c r="AM1091" s="130">
        <v>411030103</v>
      </c>
      <c r="AN1091" s="61" t="s">
        <v>1119</v>
      </c>
    </row>
    <row r="1092" spans="35:40" x14ac:dyDescent="0.25">
      <c r="AI1092" s="130">
        <f t="shared" si="53"/>
        <v>412030213</v>
      </c>
      <c r="AK1092" s="61" t="s">
        <v>178</v>
      </c>
      <c r="AL1092" t="s">
        <v>371</v>
      </c>
      <c r="AM1092" s="130">
        <v>412030213</v>
      </c>
      <c r="AN1092" s="61" t="s">
        <v>1119</v>
      </c>
    </row>
    <row r="1093" spans="35:40" x14ac:dyDescent="0.25">
      <c r="AI1093" s="130">
        <f t="shared" si="53"/>
        <v>412020205</v>
      </c>
      <c r="AK1093" s="61" t="s">
        <v>178</v>
      </c>
      <c r="AL1093" t="s">
        <v>172</v>
      </c>
      <c r="AM1093" s="130">
        <v>412020205</v>
      </c>
      <c r="AN1093" s="61" t="s">
        <v>1119</v>
      </c>
    </row>
    <row r="1094" spans="35:40" x14ac:dyDescent="0.25">
      <c r="AI1094" s="130">
        <f t="shared" si="53"/>
        <v>411110101</v>
      </c>
      <c r="AK1094" s="61" t="s">
        <v>178</v>
      </c>
      <c r="AL1094" t="s">
        <v>1120</v>
      </c>
      <c r="AM1094" s="130">
        <v>411110101</v>
      </c>
      <c r="AN1094" s="61" t="s">
        <v>1119</v>
      </c>
    </row>
    <row r="1095" spans="35:40" x14ac:dyDescent="0.25">
      <c r="AI1095" s="130">
        <f t="shared" ref="AI1095:AI1158" si="54">$AM1095</f>
        <v>412030101</v>
      </c>
      <c r="AK1095" s="61" t="s">
        <v>178</v>
      </c>
      <c r="AL1095" t="s">
        <v>1118</v>
      </c>
      <c r="AM1095" s="130">
        <v>412030101</v>
      </c>
      <c r="AN1095" s="61" t="s">
        <v>1119</v>
      </c>
    </row>
    <row r="1096" spans="35:40" x14ac:dyDescent="0.25">
      <c r="AI1096" s="130">
        <f t="shared" si="54"/>
        <v>412030214</v>
      </c>
      <c r="AK1096" s="61" t="s">
        <v>178</v>
      </c>
      <c r="AL1096" t="s">
        <v>370</v>
      </c>
      <c r="AM1096" s="130">
        <v>412030214</v>
      </c>
      <c r="AN1096" s="61" t="s">
        <v>1119</v>
      </c>
    </row>
    <row r="1097" spans="35:40" x14ac:dyDescent="0.25">
      <c r="AI1097" s="130">
        <f t="shared" si="54"/>
        <v>497000085</v>
      </c>
      <c r="AK1097" s="61" t="s">
        <v>178</v>
      </c>
      <c r="AL1097" t="s">
        <v>1429</v>
      </c>
      <c r="AM1097" s="130">
        <v>497000085</v>
      </c>
      <c r="AN1097" s="61" t="s">
        <v>1119</v>
      </c>
    </row>
    <row r="1098" spans="35:40" x14ac:dyDescent="0.25">
      <c r="AI1098" s="130">
        <f t="shared" si="54"/>
        <v>411030108</v>
      </c>
      <c r="AK1098" s="61" t="s">
        <v>178</v>
      </c>
      <c r="AL1098" t="s">
        <v>1427</v>
      </c>
      <c r="AM1098" s="130">
        <v>411030108</v>
      </c>
      <c r="AN1098" s="61" t="s">
        <v>1119</v>
      </c>
    </row>
    <row r="1099" spans="35:40" x14ac:dyDescent="0.25">
      <c r="AI1099" s="130">
        <f t="shared" si="54"/>
        <v>411030314</v>
      </c>
      <c r="AK1099" s="61" t="s">
        <v>178</v>
      </c>
      <c r="AL1099" t="s">
        <v>1428</v>
      </c>
      <c r="AM1099" s="130">
        <v>411030314</v>
      </c>
      <c r="AN1099" s="61" t="s">
        <v>1119</v>
      </c>
    </row>
    <row r="1100" spans="35:40" x14ac:dyDescent="0.25">
      <c r="AI1100" s="130">
        <f t="shared" si="54"/>
        <v>497000090</v>
      </c>
      <c r="AK1100" s="61" t="s">
        <v>178</v>
      </c>
      <c r="AL1100" t="s">
        <v>420</v>
      </c>
      <c r="AM1100" s="130">
        <v>497000090</v>
      </c>
      <c r="AN1100" s="61" t="s">
        <v>1121</v>
      </c>
    </row>
    <row r="1101" spans="35:40" x14ac:dyDescent="0.25">
      <c r="AI1101" s="130">
        <f t="shared" si="54"/>
        <v>497000049</v>
      </c>
      <c r="AK1101" s="61" t="s">
        <v>178</v>
      </c>
      <c r="AL1101" t="s">
        <v>419</v>
      </c>
      <c r="AM1101" s="130">
        <v>497000049</v>
      </c>
      <c r="AN1101" s="61" t="s">
        <v>1121</v>
      </c>
    </row>
    <row r="1102" spans="35:40" x14ac:dyDescent="0.25">
      <c r="AI1102" s="130">
        <f t="shared" si="54"/>
        <v>497000050</v>
      </c>
      <c r="AK1102" s="61" t="s">
        <v>178</v>
      </c>
      <c r="AL1102" t="s">
        <v>421</v>
      </c>
      <c r="AM1102" s="130">
        <v>497000050</v>
      </c>
      <c r="AN1102" s="61" t="s">
        <v>1121</v>
      </c>
    </row>
    <row r="1103" spans="35:40" x14ac:dyDescent="0.25">
      <c r="AI1103" s="130">
        <f t="shared" si="54"/>
        <v>409041003</v>
      </c>
      <c r="AK1103" s="61" t="s">
        <v>178</v>
      </c>
      <c r="AL1103" t="s">
        <v>422</v>
      </c>
      <c r="AM1103" s="130">
        <v>409041003</v>
      </c>
      <c r="AN1103" s="61" t="s">
        <v>1121</v>
      </c>
    </row>
    <row r="1104" spans="35:40" x14ac:dyDescent="0.25">
      <c r="AI1104" s="130">
        <f t="shared" si="54"/>
        <v>409041014</v>
      </c>
      <c r="AK1104" s="61" t="s">
        <v>178</v>
      </c>
      <c r="AL1104" t="s">
        <v>423</v>
      </c>
      <c r="AM1104" s="130">
        <v>409041014</v>
      </c>
      <c r="AN1104" s="61" t="s">
        <v>1121</v>
      </c>
    </row>
    <row r="1105" spans="35:40" x14ac:dyDescent="0.25">
      <c r="AI1105" s="130">
        <f t="shared" si="54"/>
        <v>409040115</v>
      </c>
      <c r="AK1105" s="61" t="s">
        <v>178</v>
      </c>
      <c r="AL1105" t="s">
        <v>417</v>
      </c>
      <c r="AM1105" s="130">
        <v>409040115</v>
      </c>
      <c r="AN1105" s="61" t="s">
        <v>1121</v>
      </c>
    </row>
    <row r="1106" spans="35:40" x14ac:dyDescent="0.25">
      <c r="AI1106" s="130">
        <f t="shared" si="54"/>
        <v>409041015</v>
      </c>
      <c r="AK1106" s="61" t="s">
        <v>178</v>
      </c>
      <c r="AL1106" t="s">
        <v>415</v>
      </c>
      <c r="AM1106" s="130">
        <v>409041015</v>
      </c>
      <c r="AN1106" s="61" t="s">
        <v>1121</v>
      </c>
    </row>
    <row r="1107" spans="35:40" x14ac:dyDescent="0.25">
      <c r="AI1107" s="130">
        <f t="shared" si="54"/>
        <v>497000048</v>
      </c>
      <c r="AK1107" s="61" t="s">
        <v>178</v>
      </c>
      <c r="AL1107" t="s">
        <v>418</v>
      </c>
      <c r="AM1107" s="130">
        <v>497000048</v>
      </c>
      <c r="AN1107" s="61" t="s">
        <v>1121</v>
      </c>
    </row>
    <row r="1108" spans="35:40" x14ac:dyDescent="0.25">
      <c r="AI1108" s="130">
        <f t="shared" si="54"/>
        <v>409030103</v>
      </c>
      <c r="AK1108" s="61" t="s">
        <v>178</v>
      </c>
      <c r="AL1108" t="s">
        <v>414</v>
      </c>
      <c r="AM1108" s="130">
        <v>409030103</v>
      </c>
      <c r="AN1108" s="61" t="s">
        <v>1121</v>
      </c>
    </row>
    <row r="1109" spans="35:40" x14ac:dyDescent="0.25">
      <c r="AI1109" s="130">
        <f t="shared" si="54"/>
        <v>409040813</v>
      </c>
      <c r="AK1109" s="61" t="s">
        <v>178</v>
      </c>
      <c r="AL1109" t="s">
        <v>424</v>
      </c>
      <c r="AM1109" s="130">
        <v>409040813</v>
      </c>
      <c r="AN1109" s="61" t="s">
        <v>1121</v>
      </c>
    </row>
    <row r="1110" spans="35:40" x14ac:dyDescent="0.25">
      <c r="AI1110" s="130">
        <f t="shared" si="54"/>
        <v>497000002</v>
      </c>
      <c r="AK1110" s="61" t="s">
        <v>178</v>
      </c>
      <c r="AL1110" t="s">
        <v>410</v>
      </c>
      <c r="AM1110" s="130">
        <v>497000002</v>
      </c>
      <c r="AN1110" s="61" t="s">
        <v>1121</v>
      </c>
    </row>
    <row r="1111" spans="35:40" x14ac:dyDescent="0.25">
      <c r="AI1111" s="130">
        <f t="shared" si="54"/>
        <v>409020101</v>
      </c>
      <c r="AK1111" s="61" t="s">
        <v>178</v>
      </c>
      <c r="AL1111" t="s">
        <v>411</v>
      </c>
      <c r="AM1111" s="130">
        <v>409020101</v>
      </c>
      <c r="AN1111" s="61" t="s">
        <v>1121</v>
      </c>
    </row>
    <row r="1112" spans="35:40" x14ac:dyDescent="0.25">
      <c r="AI1112" s="130">
        <f t="shared" si="54"/>
        <v>497000089</v>
      </c>
      <c r="AK1112" s="61" t="s">
        <v>178</v>
      </c>
      <c r="AL1112" t="s">
        <v>412</v>
      </c>
      <c r="AM1112" s="130">
        <v>497000089</v>
      </c>
      <c r="AN1112" s="61" t="s">
        <v>1121</v>
      </c>
    </row>
    <row r="1113" spans="35:40" x14ac:dyDescent="0.25">
      <c r="AI1113" s="130">
        <f t="shared" si="54"/>
        <v>406010106</v>
      </c>
      <c r="AK1113" s="61" t="s">
        <v>178</v>
      </c>
      <c r="AL1113" t="s">
        <v>413</v>
      </c>
      <c r="AM1113" s="130">
        <v>406010106</v>
      </c>
      <c r="AN1113" s="61" t="s">
        <v>1121</v>
      </c>
    </row>
    <row r="1114" spans="35:40" x14ac:dyDescent="0.25">
      <c r="AI1114" s="130">
        <f t="shared" si="54"/>
        <v>409010501</v>
      </c>
      <c r="AK1114" s="61" t="s">
        <v>178</v>
      </c>
      <c r="AL1114" t="s">
        <v>25</v>
      </c>
      <c r="AM1114" s="130">
        <v>409010501</v>
      </c>
      <c r="AN1114" s="61" t="s">
        <v>1121</v>
      </c>
    </row>
    <row r="1115" spans="35:40" x14ac:dyDescent="0.25">
      <c r="AI1115" s="130">
        <f t="shared" si="54"/>
        <v>409050201</v>
      </c>
      <c r="AK1115" s="61" t="s">
        <v>178</v>
      </c>
      <c r="AL1115" t="s">
        <v>431</v>
      </c>
      <c r="AM1115" s="130">
        <v>409050201</v>
      </c>
      <c r="AN1115" s="61" t="s">
        <v>1121</v>
      </c>
    </row>
    <row r="1116" spans="35:40" x14ac:dyDescent="0.25">
      <c r="AI1116" s="130">
        <f t="shared" si="54"/>
        <v>409040601</v>
      </c>
      <c r="AK1116" s="61" t="s">
        <v>178</v>
      </c>
      <c r="AL1116" t="s">
        <v>227</v>
      </c>
      <c r="AM1116" s="130">
        <v>409040601</v>
      </c>
      <c r="AN1116" s="61" t="s">
        <v>1121</v>
      </c>
    </row>
    <row r="1117" spans="35:40" x14ac:dyDescent="0.25">
      <c r="AI1117" s="130">
        <f t="shared" si="54"/>
        <v>409040901</v>
      </c>
      <c r="AK1117" s="61" t="s">
        <v>178</v>
      </c>
      <c r="AL1117" t="s">
        <v>425</v>
      </c>
      <c r="AM1117" s="130">
        <v>409040901</v>
      </c>
      <c r="AN1117" s="61" t="s">
        <v>1121</v>
      </c>
    </row>
    <row r="1118" spans="35:40" x14ac:dyDescent="0.25">
      <c r="AI1118" s="130">
        <f t="shared" si="54"/>
        <v>497000091</v>
      </c>
      <c r="AK1118" s="61" t="s">
        <v>178</v>
      </c>
      <c r="AL1118" t="s">
        <v>426</v>
      </c>
      <c r="AM1118" s="130">
        <v>497000091</v>
      </c>
      <c r="AN1118" s="61" t="s">
        <v>1121</v>
      </c>
    </row>
    <row r="1119" spans="35:40" x14ac:dyDescent="0.25">
      <c r="AI1119" s="130">
        <f t="shared" si="54"/>
        <v>497000044</v>
      </c>
      <c r="AK1119" s="61" t="s">
        <v>178</v>
      </c>
      <c r="AL1119" t="s">
        <v>408</v>
      </c>
      <c r="AM1119" s="130">
        <v>497000044</v>
      </c>
      <c r="AN1119" s="61" t="s">
        <v>1121</v>
      </c>
    </row>
    <row r="1120" spans="35:40" x14ac:dyDescent="0.25">
      <c r="AI1120" s="130">
        <f t="shared" si="54"/>
        <v>409041004</v>
      </c>
      <c r="AK1120" t="s">
        <v>178</v>
      </c>
      <c r="AL1120" t="s">
        <v>1246</v>
      </c>
      <c r="AM1120" s="130">
        <v>409041004</v>
      </c>
      <c r="AN1120" s="61" t="s">
        <v>1121</v>
      </c>
    </row>
    <row r="1121" spans="35:40" x14ac:dyDescent="0.25">
      <c r="AI1121" s="130">
        <f t="shared" si="54"/>
        <v>497000026</v>
      </c>
      <c r="AK1121" s="61" t="s">
        <v>178</v>
      </c>
      <c r="AL1121" t="s">
        <v>433</v>
      </c>
      <c r="AM1121" s="130">
        <v>497000026</v>
      </c>
      <c r="AN1121" s="61" t="s">
        <v>1121</v>
      </c>
    </row>
    <row r="1122" spans="35:40" x14ac:dyDescent="0.25">
      <c r="AI1122" s="130">
        <f t="shared" si="54"/>
        <v>497000092</v>
      </c>
      <c r="AK1122" s="61" t="s">
        <v>178</v>
      </c>
      <c r="AL1122" t="s">
        <v>427</v>
      </c>
      <c r="AM1122" s="130">
        <v>497000092</v>
      </c>
      <c r="AN1122" s="61" t="s">
        <v>1121</v>
      </c>
    </row>
    <row r="1123" spans="35:40" x14ac:dyDescent="0.25">
      <c r="AI1123" s="130">
        <f t="shared" si="54"/>
        <v>497000042</v>
      </c>
      <c r="AK1123" s="61" t="s">
        <v>178</v>
      </c>
      <c r="AL1123" t="s">
        <v>416</v>
      </c>
      <c r="AM1123" s="130">
        <v>497000042</v>
      </c>
      <c r="AN1123" s="61" t="s">
        <v>1121</v>
      </c>
    </row>
    <row r="1124" spans="35:40" x14ac:dyDescent="0.25">
      <c r="AI1124" s="130">
        <f t="shared" si="54"/>
        <v>497000047</v>
      </c>
      <c r="AK1124" s="61" t="s">
        <v>178</v>
      </c>
      <c r="AL1124" t="s">
        <v>1432</v>
      </c>
      <c r="AM1124" s="130">
        <v>497000047</v>
      </c>
      <c r="AN1124" s="61" t="s">
        <v>1121</v>
      </c>
    </row>
    <row r="1125" spans="35:40" x14ac:dyDescent="0.25">
      <c r="AI1125" s="130">
        <f t="shared" si="54"/>
        <v>409010401</v>
      </c>
      <c r="AK1125" s="61" t="s">
        <v>178</v>
      </c>
      <c r="AL1125" t="s">
        <v>409</v>
      </c>
      <c r="AM1125" s="130">
        <v>409010401</v>
      </c>
      <c r="AN1125" s="61" t="s">
        <v>1121</v>
      </c>
    </row>
    <row r="1126" spans="35:40" x14ac:dyDescent="0.25">
      <c r="AI1126" s="130">
        <f t="shared" si="54"/>
        <v>409040701</v>
      </c>
      <c r="AK1126" s="61" t="s">
        <v>178</v>
      </c>
      <c r="AL1126" t="s">
        <v>1430</v>
      </c>
      <c r="AM1126" s="130">
        <v>409040701</v>
      </c>
      <c r="AN1126" s="61" t="s">
        <v>1121</v>
      </c>
    </row>
    <row r="1127" spans="35:40" x14ac:dyDescent="0.25">
      <c r="AI1127" s="130">
        <f t="shared" si="54"/>
        <v>411090501</v>
      </c>
      <c r="AK1127" s="61" t="s">
        <v>178</v>
      </c>
      <c r="AL1127" t="s">
        <v>430</v>
      </c>
      <c r="AM1127" s="130">
        <v>411090501</v>
      </c>
      <c r="AN1127" s="61" t="s">
        <v>1121</v>
      </c>
    </row>
    <row r="1128" spans="35:40" x14ac:dyDescent="0.25">
      <c r="AI1128" s="130">
        <f t="shared" si="54"/>
        <v>409050102</v>
      </c>
      <c r="AK1128" s="61" t="s">
        <v>178</v>
      </c>
      <c r="AL1128" t="s">
        <v>432</v>
      </c>
      <c r="AM1128" s="130">
        <v>409050102</v>
      </c>
      <c r="AN1128" s="61" t="s">
        <v>1121</v>
      </c>
    </row>
    <row r="1129" spans="35:40" x14ac:dyDescent="0.25">
      <c r="AI1129" s="130">
        <f t="shared" si="54"/>
        <v>409040103</v>
      </c>
      <c r="AK1129" s="61" t="s">
        <v>178</v>
      </c>
      <c r="AL1129" t="s">
        <v>938</v>
      </c>
      <c r="AM1129" s="130">
        <v>409040103</v>
      </c>
      <c r="AN1129" s="61" t="s">
        <v>39</v>
      </c>
    </row>
    <row r="1130" spans="35:40" x14ac:dyDescent="0.25">
      <c r="AI1130" s="130">
        <f t="shared" si="54"/>
        <v>409040111</v>
      </c>
      <c r="AK1130" s="61" t="s">
        <v>178</v>
      </c>
      <c r="AL1130" t="s">
        <v>937</v>
      </c>
      <c r="AM1130" s="130">
        <v>409040111</v>
      </c>
      <c r="AN1130" s="61" t="s">
        <v>39</v>
      </c>
    </row>
    <row r="1131" spans="35:40" x14ac:dyDescent="0.25">
      <c r="AI1131" s="130">
        <f t="shared" si="54"/>
        <v>410010314</v>
      </c>
      <c r="AK1131" s="61" t="s">
        <v>178</v>
      </c>
      <c r="AL1131" t="s">
        <v>940</v>
      </c>
      <c r="AM1131" s="130">
        <v>410010314</v>
      </c>
      <c r="AN1131" s="61" t="s">
        <v>39</v>
      </c>
    </row>
    <row r="1132" spans="35:40" x14ac:dyDescent="0.25">
      <c r="AI1132" s="130">
        <f t="shared" si="54"/>
        <v>409040505</v>
      </c>
      <c r="AK1132" s="61" t="s">
        <v>178</v>
      </c>
      <c r="AL1132" t="s">
        <v>939</v>
      </c>
      <c r="AM1132" s="130">
        <v>409040505</v>
      </c>
      <c r="AN1132" s="61" t="s">
        <v>39</v>
      </c>
    </row>
    <row r="1133" spans="35:40" x14ac:dyDescent="0.25">
      <c r="AI1133" s="130">
        <f t="shared" si="54"/>
        <v>409041010</v>
      </c>
      <c r="AK1133" s="61" t="s">
        <v>178</v>
      </c>
      <c r="AL1133" t="s">
        <v>946</v>
      </c>
      <c r="AM1133" s="130">
        <v>409041010</v>
      </c>
      <c r="AN1133" s="61" t="s">
        <v>39</v>
      </c>
    </row>
    <row r="1134" spans="35:40" x14ac:dyDescent="0.25">
      <c r="AI1134" s="130">
        <f t="shared" si="54"/>
        <v>409040113</v>
      </c>
      <c r="AK1134" s="61" t="s">
        <v>178</v>
      </c>
      <c r="AL1134" t="s">
        <v>936</v>
      </c>
      <c r="AM1134" s="130">
        <v>409040113</v>
      </c>
      <c r="AN1134" s="61" t="s">
        <v>39</v>
      </c>
    </row>
    <row r="1135" spans="35:40" x14ac:dyDescent="0.25">
      <c r="AI1135" s="130">
        <f t="shared" si="54"/>
        <v>409041012</v>
      </c>
      <c r="AK1135" s="61" t="s">
        <v>178</v>
      </c>
      <c r="AL1135" t="s">
        <v>948</v>
      </c>
      <c r="AM1135" s="130">
        <v>409041012</v>
      </c>
      <c r="AN1135" s="61" t="s">
        <v>39</v>
      </c>
    </row>
    <row r="1136" spans="35:40" x14ac:dyDescent="0.25">
      <c r="AI1136" s="130">
        <f t="shared" si="54"/>
        <v>409041011</v>
      </c>
      <c r="AK1136" s="61" t="s">
        <v>178</v>
      </c>
      <c r="AL1136" t="s">
        <v>947</v>
      </c>
      <c r="AM1136" s="130">
        <v>409041011</v>
      </c>
      <c r="AN1136" s="61" t="s">
        <v>39</v>
      </c>
    </row>
    <row r="1137" spans="35:40" x14ac:dyDescent="0.25">
      <c r="AI1137" s="130">
        <f t="shared" si="54"/>
        <v>409041009</v>
      </c>
      <c r="AK1137" s="61" t="s">
        <v>178</v>
      </c>
      <c r="AL1137" t="s">
        <v>945</v>
      </c>
      <c r="AM1137" s="130">
        <v>409041009</v>
      </c>
      <c r="AN1137" s="61" t="s">
        <v>39</v>
      </c>
    </row>
    <row r="1138" spans="35:40" x14ac:dyDescent="0.25">
      <c r="AI1138" s="130">
        <f t="shared" si="54"/>
        <v>409041006</v>
      </c>
      <c r="AK1138" s="61" t="s">
        <v>178</v>
      </c>
      <c r="AL1138" t="s">
        <v>942</v>
      </c>
      <c r="AM1138" s="130">
        <v>409041006</v>
      </c>
      <c r="AN1138" s="61" t="s">
        <v>39</v>
      </c>
    </row>
    <row r="1139" spans="35:40" x14ac:dyDescent="0.25">
      <c r="AI1139" s="130">
        <f t="shared" si="54"/>
        <v>409041005</v>
      </c>
      <c r="AK1139" s="61" t="s">
        <v>178</v>
      </c>
      <c r="AL1139" t="s">
        <v>941</v>
      </c>
      <c r="AM1139" s="130">
        <v>409041005</v>
      </c>
      <c r="AN1139" s="61" t="s">
        <v>39</v>
      </c>
    </row>
    <row r="1140" spans="35:40" x14ac:dyDescent="0.25">
      <c r="AI1140" s="130">
        <f t="shared" si="54"/>
        <v>409041013</v>
      </c>
      <c r="AK1140" s="61" t="s">
        <v>178</v>
      </c>
      <c r="AL1140" t="s">
        <v>1491</v>
      </c>
      <c r="AM1140" s="130">
        <v>409041013</v>
      </c>
      <c r="AN1140" s="61" t="s">
        <v>39</v>
      </c>
    </row>
    <row r="1141" spans="35:40" x14ac:dyDescent="0.25">
      <c r="AI1141" s="130">
        <f t="shared" si="54"/>
        <v>409041007</v>
      </c>
      <c r="AK1141" s="61" t="s">
        <v>178</v>
      </c>
      <c r="AL1141" t="s">
        <v>943</v>
      </c>
      <c r="AM1141" s="130">
        <v>409041007</v>
      </c>
      <c r="AN1141" s="61" t="s">
        <v>39</v>
      </c>
    </row>
    <row r="1142" spans="35:40" x14ac:dyDescent="0.25">
      <c r="AI1142" s="130">
        <f t="shared" si="54"/>
        <v>409041008</v>
      </c>
      <c r="AK1142" s="61" t="s">
        <v>178</v>
      </c>
      <c r="AL1142" t="s">
        <v>944</v>
      </c>
      <c r="AM1142" s="130">
        <v>409041008</v>
      </c>
      <c r="AN1142" s="61" t="s">
        <v>39</v>
      </c>
    </row>
    <row r="1143" spans="35:40" x14ac:dyDescent="0.25">
      <c r="AI1143" s="130">
        <f t="shared" si="54"/>
        <v>801210100</v>
      </c>
      <c r="AK1143" s="61" t="s">
        <v>23</v>
      </c>
      <c r="AL1143" t="s">
        <v>905</v>
      </c>
      <c r="AM1143" s="130">
        <v>801210100</v>
      </c>
      <c r="AN1143" s="61" t="s">
        <v>1126</v>
      </c>
    </row>
    <row r="1144" spans="35:40" x14ac:dyDescent="0.25">
      <c r="AI1144" s="130">
        <f t="shared" si="54"/>
        <v>801210101</v>
      </c>
      <c r="AK1144" s="61" t="s">
        <v>23</v>
      </c>
      <c r="AL1144" t="s">
        <v>434</v>
      </c>
      <c r="AM1144" s="130">
        <v>801210101</v>
      </c>
      <c r="AN1144" s="61" t="s">
        <v>1126</v>
      </c>
    </row>
    <row r="1145" spans="35:40" x14ac:dyDescent="0.25">
      <c r="AI1145" s="130">
        <f t="shared" si="54"/>
        <v>801210102</v>
      </c>
      <c r="AK1145" s="61" t="s">
        <v>23</v>
      </c>
      <c r="AL1145" t="s">
        <v>435</v>
      </c>
      <c r="AM1145" s="130">
        <v>801210102</v>
      </c>
      <c r="AN1145" s="61" t="s">
        <v>1126</v>
      </c>
    </row>
    <row r="1146" spans="35:40" x14ac:dyDescent="0.25">
      <c r="AI1146" s="130">
        <f t="shared" si="54"/>
        <v>801210103</v>
      </c>
      <c r="AK1146" s="61" t="s">
        <v>23</v>
      </c>
      <c r="AL1146" t="s">
        <v>436</v>
      </c>
      <c r="AM1146" s="130">
        <v>801210103</v>
      </c>
      <c r="AN1146" s="61" t="s">
        <v>1126</v>
      </c>
    </row>
    <row r="1147" spans="35:40" x14ac:dyDescent="0.25">
      <c r="AI1147" s="130">
        <f t="shared" si="54"/>
        <v>801210104</v>
      </c>
      <c r="AK1147" s="61" t="s">
        <v>23</v>
      </c>
      <c r="AL1147" t="s">
        <v>437</v>
      </c>
      <c r="AM1147" s="130">
        <v>801210104</v>
      </c>
      <c r="AN1147" s="61" t="s">
        <v>1126</v>
      </c>
    </row>
    <row r="1148" spans="35:40" x14ac:dyDescent="0.25">
      <c r="AI1148" s="130">
        <f t="shared" si="54"/>
        <v>801210105</v>
      </c>
      <c r="AK1148" s="61" t="s">
        <v>23</v>
      </c>
      <c r="AL1148" t="s">
        <v>438</v>
      </c>
      <c r="AM1148" s="130">
        <v>801210105</v>
      </c>
      <c r="AN1148" s="61" t="s">
        <v>1126</v>
      </c>
    </row>
    <row r="1149" spans="35:40" x14ac:dyDescent="0.25">
      <c r="AI1149" s="130">
        <f t="shared" si="54"/>
        <v>801210106</v>
      </c>
      <c r="AK1149" s="61" t="s">
        <v>23</v>
      </c>
      <c r="AL1149" t="s">
        <v>439</v>
      </c>
      <c r="AM1149" s="130">
        <v>801210106</v>
      </c>
      <c r="AN1149" s="61" t="s">
        <v>1126</v>
      </c>
    </row>
    <row r="1150" spans="35:40" x14ac:dyDescent="0.25">
      <c r="AI1150" s="130">
        <f t="shared" si="54"/>
        <v>801210107</v>
      </c>
      <c r="AK1150" s="61" t="s">
        <v>23</v>
      </c>
      <c r="AL1150" t="s">
        <v>440</v>
      </c>
      <c r="AM1150" s="130">
        <v>801210107</v>
      </c>
      <c r="AN1150" s="61" t="s">
        <v>1126</v>
      </c>
    </row>
    <row r="1151" spans="35:40" x14ac:dyDescent="0.25">
      <c r="AI1151" s="130">
        <f t="shared" si="54"/>
        <v>801220100</v>
      </c>
      <c r="AK1151" s="61" t="s">
        <v>23</v>
      </c>
      <c r="AL1151" t="s">
        <v>906</v>
      </c>
      <c r="AM1151" s="130">
        <v>801220100</v>
      </c>
      <c r="AN1151" s="61" t="s">
        <v>1126</v>
      </c>
    </row>
    <row r="1152" spans="35:40" x14ac:dyDescent="0.25">
      <c r="AI1152" s="130">
        <f t="shared" si="54"/>
        <v>801220101</v>
      </c>
      <c r="AK1152" s="61" t="s">
        <v>23</v>
      </c>
      <c r="AL1152" t="s">
        <v>441</v>
      </c>
      <c r="AM1152" s="130">
        <v>801220101</v>
      </c>
      <c r="AN1152" s="61" t="s">
        <v>1126</v>
      </c>
    </row>
    <row r="1153" spans="35:40" x14ac:dyDescent="0.25">
      <c r="AI1153" s="130">
        <f t="shared" si="54"/>
        <v>801220102</v>
      </c>
      <c r="AK1153" s="61" t="s">
        <v>23</v>
      </c>
      <c r="AL1153" t="s">
        <v>442</v>
      </c>
      <c r="AM1153" s="130">
        <v>801220102</v>
      </c>
      <c r="AN1153" s="61" t="s">
        <v>1126</v>
      </c>
    </row>
    <row r="1154" spans="35:40" x14ac:dyDescent="0.25">
      <c r="AI1154" s="130">
        <f t="shared" si="54"/>
        <v>801220103</v>
      </c>
      <c r="AK1154" s="61" t="s">
        <v>23</v>
      </c>
      <c r="AL1154" t="s">
        <v>443</v>
      </c>
      <c r="AM1154" s="130">
        <v>801220103</v>
      </c>
      <c r="AN1154" s="61" t="s">
        <v>1126</v>
      </c>
    </row>
    <row r="1155" spans="35:40" x14ac:dyDescent="0.25">
      <c r="AI1155" s="130">
        <f t="shared" si="54"/>
        <v>801220104</v>
      </c>
      <c r="AK1155" s="61" t="s">
        <v>23</v>
      </c>
      <c r="AL1155" t="s">
        <v>444</v>
      </c>
      <c r="AM1155" s="130">
        <v>801220104</v>
      </c>
      <c r="AN1155" s="61" t="s">
        <v>1126</v>
      </c>
    </row>
    <row r="1156" spans="35:40" x14ac:dyDescent="0.25">
      <c r="AI1156" s="130">
        <f t="shared" si="54"/>
        <v>801220105</v>
      </c>
      <c r="AK1156" s="61" t="s">
        <v>23</v>
      </c>
      <c r="AL1156" t="s">
        <v>445</v>
      </c>
      <c r="AM1156" s="130">
        <v>801220105</v>
      </c>
      <c r="AN1156" s="61" t="s">
        <v>1126</v>
      </c>
    </row>
    <row r="1157" spans="35:40" x14ac:dyDescent="0.25">
      <c r="AI1157" s="130">
        <f t="shared" si="54"/>
        <v>801220106</v>
      </c>
      <c r="AK1157" s="61" t="s">
        <v>23</v>
      </c>
      <c r="AL1157" t="s">
        <v>446</v>
      </c>
      <c r="AM1157" s="130">
        <v>801220106</v>
      </c>
      <c r="AN1157" s="61" t="s">
        <v>1126</v>
      </c>
    </row>
    <row r="1158" spans="35:40" x14ac:dyDescent="0.25">
      <c r="AI1158" s="130">
        <f t="shared" si="54"/>
        <v>801220107</v>
      </c>
      <c r="AK1158" s="61" t="s">
        <v>23</v>
      </c>
      <c r="AL1158" t="s">
        <v>447</v>
      </c>
      <c r="AM1158" s="130">
        <v>801220107</v>
      </c>
      <c r="AN1158" s="61" t="s">
        <v>1126</v>
      </c>
    </row>
    <row r="1159" spans="35:40" x14ac:dyDescent="0.25">
      <c r="AI1159" s="130">
        <f t="shared" ref="AI1159:AI1222" si="55">$AM1159</f>
        <v>801220108</v>
      </c>
      <c r="AK1159" s="61" t="s">
        <v>23</v>
      </c>
      <c r="AL1159" t="s">
        <v>448</v>
      </c>
      <c r="AM1159" s="130">
        <v>801220108</v>
      </c>
      <c r="AN1159" s="61" t="s">
        <v>1126</v>
      </c>
    </row>
    <row r="1160" spans="35:40" x14ac:dyDescent="0.25">
      <c r="AI1160" s="130">
        <f t="shared" si="55"/>
        <v>801220109</v>
      </c>
      <c r="AK1160" s="61" t="s">
        <v>23</v>
      </c>
      <c r="AL1160" t="s">
        <v>449</v>
      </c>
      <c r="AM1160" s="130">
        <v>801220109</v>
      </c>
      <c r="AN1160" s="61" t="s">
        <v>1126</v>
      </c>
    </row>
    <row r="1161" spans="35:40" x14ac:dyDescent="0.25">
      <c r="AI1161" s="130">
        <f t="shared" si="55"/>
        <v>801220110</v>
      </c>
      <c r="AK1161" s="61" t="s">
        <v>23</v>
      </c>
      <c r="AL1161" t="s">
        <v>450</v>
      </c>
      <c r="AM1161" s="130">
        <v>801220110</v>
      </c>
      <c r="AN1161" s="61" t="s">
        <v>1126</v>
      </c>
    </row>
    <row r="1162" spans="35:40" x14ac:dyDescent="0.25">
      <c r="AI1162" s="130">
        <f t="shared" si="55"/>
        <v>801220111</v>
      </c>
      <c r="AK1162" s="61" t="s">
        <v>23</v>
      </c>
      <c r="AL1162" t="s">
        <v>451</v>
      </c>
      <c r="AM1162" s="130">
        <v>801220111</v>
      </c>
      <c r="AN1162" s="61" t="s">
        <v>1126</v>
      </c>
    </row>
    <row r="1163" spans="35:40" x14ac:dyDescent="0.25">
      <c r="AI1163" s="130">
        <f t="shared" si="55"/>
        <v>801220112</v>
      </c>
      <c r="AK1163" s="61" t="s">
        <v>23</v>
      </c>
      <c r="AL1163" t="s">
        <v>932</v>
      </c>
      <c r="AM1163" s="130">
        <v>801220112</v>
      </c>
      <c r="AN1163" s="61" t="s">
        <v>1126</v>
      </c>
    </row>
    <row r="1164" spans="35:40" x14ac:dyDescent="0.25">
      <c r="AI1164" s="130">
        <f t="shared" si="55"/>
        <v>801220113</v>
      </c>
      <c r="AK1164" s="61" t="s">
        <v>23</v>
      </c>
      <c r="AL1164" t="s">
        <v>452</v>
      </c>
      <c r="AM1164" s="130">
        <v>801220113</v>
      </c>
      <c r="AN1164" s="61" t="s">
        <v>1126</v>
      </c>
    </row>
    <row r="1165" spans="35:40" x14ac:dyDescent="0.25">
      <c r="AI1165" s="130">
        <f t="shared" si="55"/>
        <v>801220114</v>
      </c>
      <c r="AK1165" s="61" t="s">
        <v>23</v>
      </c>
      <c r="AL1165" t="s">
        <v>453</v>
      </c>
      <c r="AM1165" s="130">
        <v>801220114</v>
      </c>
      <c r="AN1165" s="61" t="s">
        <v>1126</v>
      </c>
    </row>
    <row r="1166" spans="35:40" x14ac:dyDescent="0.25">
      <c r="AI1166" s="130">
        <f t="shared" si="55"/>
        <v>801220115</v>
      </c>
      <c r="AK1166" s="61" t="s">
        <v>23</v>
      </c>
      <c r="AL1166" t="s">
        <v>454</v>
      </c>
      <c r="AM1166" s="130">
        <v>801220115</v>
      </c>
      <c r="AN1166" s="61" t="s">
        <v>1126</v>
      </c>
    </row>
    <row r="1167" spans="35:40" x14ac:dyDescent="0.25">
      <c r="AI1167" s="130">
        <f t="shared" si="55"/>
        <v>801220116</v>
      </c>
      <c r="AK1167" s="61" t="s">
        <v>23</v>
      </c>
      <c r="AL1167" t="s">
        <v>455</v>
      </c>
      <c r="AM1167" s="130">
        <v>801220116</v>
      </c>
      <c r="AN1167" s="61" t="s">
        <v>1126</v>
      </c>
    </row>
    <row r="1168" spans="35:40" x14ac:dyDescent="0.25">
      <c r="AI1168" s="130">
        <f t="shared" si="55"/>
        <v>801220117</v>
      </c>
      <c r="AK1168" s="61" t="s">
        <v>23</v>
      </c>
      <c r="AL1168" t="s">
        <v>456</v>
      </c>
      <c r="AM1168" s="130">
        <v>801220117</v>
      </c>
      <c r="AN1168" s="61" t="s">
        <v>1126</v>
      </c>
    </row>
    <row r="1169" spans="35:40" x14ac:dyDescent="0.25">
      <c r="AI1169" s="130">
        <f t="shared" si="55"/>
        <v>801220118</v>
      </c>
      <c r="AK1169" s="61" t="s">
        <v>23</v>
      </c>
      <c r="AL1169" t="s">
        <v>457</v>
      </c>
      <c r="AM1169" s="130">
        <v>801220118</v>
      </c>
      <c r="AN1169" s="61" t="s">
        <v>1126</v>
      </c>
    </row>
    <row r="1170" spans="35:40" x14ac:dyDescent="0.25">
      <c r="AI1170" s="130">
        <f t="shared" si="55"/>
        <v>801230100</v>
      </c>
      <c r="AK1170" s="61" t="s">
        <v>23</v>
      </c>
      <c r="AL1170" t="s">
        <v>907</v>
      </c>
      <c r="AM1170" s="130">
        <v>801230100</v>
      </c>
      <c r="AN1170" s="61" t="s">
        <v>1126</v>
      </c>
    </row>
    <row r="1171" spans="35:40" x14ac:dyDescent="0.25">
      <c r="AI1171" s="130">
        <f t="shared" si="55"/>
        <v>801230101</v>
      </c>
      <c r="AK1171" s="61" t="s">
        <v>23</v>
      </c>
      <c r="AL1171" t="s">
        <v>458</v>
      </c>
      <c r="AM1171" s="130">
        <v>801230101</v>
      </c>
      <c r="AN1171" s="61" t="s">
        <v>1126</v>
      </c>
    </row>
    <row r="1172" spans="35:40" x14ac:dyDescent="0.25">
      <c r="AI1172" s="130">
        <f t="shared" si="55"/>
        <v>801230102</v>
      </c>
      <c r="AK1172" s="61" t="s">
        <v>23</v>
      </c>
      <c r="AL1172" t="s">
        <v>459</v>
      </c>
      <c r="AM1172" s="130">
        <v>801230102</v>
      </c>
      <c r="AN1172" s="61" t="s">
        <v>1126</v>
      </c>
    </row>
    <row r="1173" spans="35:40" x14ac:dyDescent="0.25">
      <c r="AI1173" s="130">
        <f t="shared" si="55"/>
        <v>801230103</v>
      </c>
      <c r="AK1173" s="61" t="s">
        <v>23</v>
      </c>
      <c r="AL1173" t="s">
        <v>460</v>
      </c>
      <c r="AM1173" s="130">
        <v>801230103</v>
      </c>
      <c r="AN1173" s="61" t="s">
        <v>1126</v>
      </c>
    </row>
    <row r="1174" spans="35:40" x14ac:dyDescent="0.25">
      <c r="AI1174" s="130">
        <f t="shared" si="55"/>
        <v>801230104</v>
      </c>
      <c r="AK1174" s="61" t="s">
        <v>23</v>
      </c>
      <c r="AL1174" t="s">
        <v>461</v>
      </c>
      <c r="AM1174" s="130">
        <v>801230104</v>
      </c>
      <c r="AN1174" s="61" t="s">
        <v>1126</v>
      </c>
    </row>
    <row r="1175" spans="35:40" x14ac:dyDescent="0.25">
      <c r="AI1175" s="130">
        <f t="shared" si="55"/>
        <v>801230105</v>
      </c>
      <c r="AK1175" s="61" t="s">
        <v>23</v>
      </c>
      <c r="AL1175" t="s">
        <v>462</v>
      </c>
      <c r="AM1175" s="130">
        <v>801230105</v>
      </c>
      <c r="AN1175" s="61" t="s">
        <v>1126</v>
      </c>
    </row>
    <row r="1176" spans="35:40" x14ac:dyDescent="0.25">
      <c r="AI1176" s="130">
        <f t="shared" si="55"/>
        <v>801230106</v>
      </c>
      <c r="AK1176" s="61" t="s">
        <v>23</v>
      </c>
      <c r="AL1176" t="s">
        <v>463</v>
      </c>
      <c r="AM1176" s="130">
        <v>801230106</v>
      </c>
      <c r="AN1176" s="61" t="s">
        <v>1126</v>
      </c>
    </row>
    <row r="1177" spans="35:40" x14ac:dyDescent="0.25">
      <c r="AI1177" s="130">
        <f t="shared" si="55"/>
        <v>801230107</v>
      </c>
      <c r="AK1177" s="61" t="s">
        <v>23</v>
      </c>
      <c r="AL1177" t="s">
        <v>464</v>
      </c>
      <c r="AM1177" s="130">
        <v>801230107</v>
      </c>
      <c r="AN1177" s="61" t="s">
        <v>1126</v>
      </c>
    </row>
    <row r="1178" spans="35:40" x14ac:dyDescent="0.25">
      <c r="AI1178" s="130">
        <f t="shared" si="55"/>
        <v>801230108</v>
      </c>
      <c r="AK1178" s="61" t="s">
        <v>23</v>
      </c>
      <c r="AL1178" t="s">
        <v>465</v>
      </c>
      <c r="AM1178" s="130">
        <v>801230108</v>
      </c>
      <c r="AN1178" s="61" t="s">
        <v>1126</v>
      </c>
    </row>
    <row r="1179" spans="35:40" x14ac:dyDescent="0.25">
      <c r="AI1179" s="130">
        <f t="shared" si="55"/>
        <v>801240100</v>
      </c>
      <c r="AK1179" s="61" t="s">
        <v>23</v>
      </c>
      <c r="AL1179" t="s">
        <v>908</v>
      </c>
      <c r="AM1179" s="130">
        <v>801240100</v>
      </c>
      <c r="AN1179" s="61" t="s">
        <v>1126</v>
      </c>
    </row>
    <row r="1180" spans="35:40" x14ac:dyDescent="0.25">
      <c r="AI1180" s="130">
        <f t="shared" si="55"/>
        <v>801240101</v>
      </c>
      <c r="AK1180" s="61" t="s">
        <v>23</v>
      </c>
      <c r="AL1180" t="s">
        <v>466</v>
      </c>
      <c r="AM1180" s="130">
        <v>801240101</v>
      </c>
      <c r="AN1180" s="61" t="s">
        <v>1126</v>
      </c>
    </row>
    <row r="1181" spans="35:40" x14ac:dyDescent="0.25">
      <c r="AI1181" s="130">
        <f t="shared" si="55"/>
        <v>801240102</v>
      </c>
      <c r="AK1181" s="61" t="s">
        <v>23</v>
      </c>
      <c r="AL1181" t="s">
        <v>467</v>
      </c>
      <c r="AM1181" s="130">
        <v>801240102</v>
      </c>
      <c r="AN1181" s="61" t="s">
        <v>1126</v>
      </c>
    </row>
    <row r="1182" spans="35:40" x14ac:dyDescent="0.25">
      <c r="AI1182" s="130">
        <f t="shared" si="55"/>
        <v>801240103</v>
      </c>
      <c r="AK1182" s="61" t="s">
        <v>23</v>
      </c>
      <c r="AL1182" t="s">
        <v>468</v>
      </c>
      <c r="AM1182" s="130">
        <v>801240103</v>
      </c>
      <c r="AN1182" s="61" t="s">
        <v>1126</v>
      </c>
    </row>
    <row r="1183" spans="35:40" x14ac:dyDescent="0.25">
      <c r="AI1183" s="130">
        <f t="shared" si="55"/>
        <v>801240104</v>
      </c>
      <c r="AK1183" s="61" t="s">
        <v>23</v>
      </c>
      <c r="AL1183" t="s">
        <v>469</v>
      </c>
      <c r="AM1183" s="130">
        <v>801240104</v>
      </c>
      <c r="AN1183" s="61" t="s">
        <v>1126</v>
      </c>
    </row>
    <row r="1184" spans="35:40" x14ac:dyDescent="0.25">
      <c r="AI1184" s="130">
        <f t="shared" si="55"/>
        <v>801240105</v>
      </c>
      <c r="AK1184" s="61" t="s">
        <v>23</v>
      </c>
      <c r="AL1184" t="s">
        <v>470</v>
      </c>
      <c r="AM1184" s="130">
        <v>801240105</v>
      </c>
      <c r="AN1184" s="61" t="s">
        <v>1126</v>
      </c>
    </row>
    <row r="1185" spans="35:40" x14ac:dyDescent="0.25">
      <c r="AI1185" s="130">
        <f t="shared" si="55"/>
        <v>801240106</v>
      </c>
      <c r="AK1185" s="61" t="s">
        <v>23</v>
      </c>
      <c r="AL1185" t="s">
        <v>471</v>
      </c>
      <c r="AM1185" s="130">
        <v>801240106</v>
      </c>
      <c r="AN1185" s="61" t="s">
        <v>1126</v>
      </c>
    </row>
    <row r="1186" spans="35:40" x14ac:dyDescent="0.25">
      <c r="AI1186" s="130">
        <f t="shared" si="55"/>
        <v>801240107</v>
      </c>
      <c r="AK1186" s="61" t="s">
        <v>23</v>
      </c>
      <c r="AL1186" t="s">
        <v>472</v>
      </c>
      <c r="AM1186" s="130">
        <v>801240107</v>
      </c>
      <c r="AN1186" s="61" t="s">
        <v>1126</v>
      </c>
    </row>
    <row r="1187" spans="35:40" x14ac:dyDescent="0.25">
      <c r="AI1187" s="130">
        <f t="shared" si="55"/>
        <v>801240108</v>
      </c>
      <c r="AK1187" s="61" t="s">
        <v>23</v>
      </c>
      <c r="AL1187" t="s">
        <v>473</v>
      </c>
      <c r="AM1187" s="130">
        <v>801240108</v>
      </c>
      <c r="AN1187" s="61" t="s">
        <v>1126</v>
      </c>
    </row>
    <row r="1188" spans="35:40" x14ac:dyDescent="0.25">
      <c r="AI1188" s="130">
        <f t="shared" si="55"/>
        <v>801240109</v>
      </c>
      <c r="AK1188" s="61" t="s">
        <v>23</v>
      </c>
      <c r="AL1188" t="s">
        <v>474</v>
      </c>
      <c r="AM1188" s="130">
        <v>801240109</v>
      </c>
      <c r="AN1188" s="61" t="s">
        <v>1126</v>
      </c>
    </row>
    <row r="1189" spans="35:40" x14ac:dyDescent="0.25">
      <c r="AI1189" s="130">
        <f t="shared" si="55"/>
        <v>801310100</v>
      </c>
      <c r="AK1189" s="61" t="s">
        <v>24</v>
      </c>
      <c r="AL1189" t="s">
        <v>909</v>
      </c>
      <c r="AM1189" s="130">
        <v>801310100</v>
      </c>
      <c r="AN1189" s="61" t="s">
        <v>1126</v>
      </c>
    </row>
    <row r="1190" spans="35:40" x14ac:dyDescent="0.25">
      <c r="AI1190" s="130">
        <f t="shared" si="55"/>
        <v>801310101</v>
      </c>
      <c r="AK1190" s="61" t="s">
        <v>24</v>
      </c>
      <c r="AL1190" t="s">
        <v>475</v>
      </c>
      <c r="AM1190" s="130">
        <v>801310101</v>
      </c>
      <c r="AN1190" s="61" t="s">
        <v>1126</v>
      </c>
    </row>
    <row r="1191" spans="35:40" x14ac:dyDescent="0.25">
      <c r="AI1191" s="130">
        <f t="shared" si="55"/>
        <v>801310102</v>
      </c>
      <c r="AK1191" s="61" t="s">
        <v>24</v>
      </c>
      <c r="AL1191" t="s">
        <v>476</v>
      </c>
      <c r="AM1191" s="130">
        <v>801310102</v>
      </c>
      <c r="AN1191" s="61" t="s">
        <v>1126</v>
      </c>
    </row>
    <row r="1192" spans="35:40" x14ac:dyDescent="0.25">
      <c r="AI1192" s="130">
        <f t="shared" si="55"/>
        <v>801310103</v>
      </c>
      <c r="AK1192" s="61" t="s">
        <v>24</v>
      </c>
      <c r="AL1192" t="s">
        <v>123</v>
      </c>
      <c r="AM1192" s="130">
        <v>801310103</v>
      </c>
      <c r="AN1192" s="61" t="s">
        <v>1126</v>
      </c>
    </row>
    <row r="1193" spans="35:40" x14ac:dyDescent="0.25">
      <c r="AI1193" s="130">
        <f t="shared" si="55"/>
        <v>801310104</v>
      </c>
      <c r="AK1193" s="61" t="s">
        <v>24</v>
      </c>
      <c r="AL1193" t="s">
        <v>477</v>
      </c>
      <c r="AM1193" s="130">
        <v>801310104</v>
      </c>
      <c r="AN1193" s="61" t="s">
        <v>1126</v>
      </c>
    </row>
    <row r="1194" spans="35:40" x14ac:dyDescent="0.25">
      <c r="AI1194" s="130">
        <f t="shared" si="55"/>
        <v>801310105</v>
      </c>
      <c r="AK1194" s="61" t="s">
        <v>24</v>
      </c>
      <c r="AL1194" t="s">
        <v>478</v>
      </c>
      <c r="AM1194" s="130">
        <v>801310105</v>
      </c>
      <c r="AN1194" s="61" t="s">
        <v>1126</v>
      </c>
    </row>
    <row r="1195" spans="35:40" x14ac:dyDescent="0.25">
      <c r="AI1195" s="130">
        <f t="shared" si="55"/>
        <v>801320100</v>
      </c>
      <c r="AK1195" s="61" t="s">
        <v>24</v>
      </c>
      <c r="AL1195" t="s">
        <v>910</v>
      </c>
      <c r="AM1195" s="130">
        <v>801320100</v>
      </c>
      <c r="AN1195" s="61" t="s">
        <v>1126</v>
      </c>
    </row>
    <row r="1196" spans="35:40" x14ac:dyDescent="0.25">
      <c r="AI1196" s="130">
        <f t="shared" si="55"/>
        <v>801320101</v>
      </c>
      <c r="AK1196" s="61" t="s">
        <v>24</v>
      </c>
      <c r="AL1196" t="s">
        <v>479</v>
      </c>
      <c r="AM1196" s="130">
        <v>801320101</v>
      </c>
      <c r="AN1196" s="61" t="s">
        <v>1126</v>
      </c>
    </row>
    <row r="1197" spans="35:40" x14ac:dyDescent="0.25">
      <c r="AI1197" s="130">
        <f t="shared" si="55"/>
        <v>801320102</v>
      </c>
      <c r="AK1197" s="61" t="s">
        <v>24</v>
      </c>
      <c r="AL1197" t="s">
        <v>480</v>
      </c>
      <c r="AM1197" s="130">
        <v>801320102</v>
      </c>
      <c r="AN1197" s="61" t="s">
        <v>1126</v>
      </c>
    </row>
    <row r="1198" spans="35:40" x14ac:dyDescent="0.25">
      <c r="AI1198" s="130">
        <f t="shared" si="55"/>
        <v>801320103</v>
      </c>
      <c r="AK1198" s="61" t="s">
        <v>24</v>
      </c>
      <c r="AL1198" t="s">
        <v>481</v>
      </c>
      <c r="AM1198" s="130">
        <v>801320103</v>
      </c>
      <c r="AN1198" s="61" t="s">
        <v>1126</v>
      </c>
    </row>
    <row r="1199" spans="35:40" x14ac:dyDescent="0.25">
      <c r="AI1199" s="130">
        <f t="shared" si="55"/>
        <v>801320104</v>
      </c>
      <c r="AK1199" s="61" t="s">
        <v>24</v>
      </c>
      <c r="AL1199" t="s">
        <v>482</v>
      </c>
      <c r="AM1199" s="130">
        <v>801320104</v>
      </c>
      <c r="AN1199" s="61" t="s">
        <v>1126</v>
      </c>
    </row>
    <row r="1200" spans="35:40" x14ac:dyDescent="0.25">
      <c r="AI1200" s="130">
        <f t="shared" si="55"/>
        <v>801320105</v>
      </c>
      <c r="AK1200" s="61" t="s">
        <v>24</v>
      </c>
      <c r="AL1200" t="s">
        <v>483</v>
      </c>
      <c r="AM1200" s="130">
        <v>801320105</v>
      </c>
      <c r="AN1200" s="61" t="s">
        <v>1126</v>
      </c>
    </row>
    <row r="1201" spans="35:40" x14ac:dyDescent="0.25">
      <c r="AI1201" s="130">
        <f t="shared" si="55"/>
        <v>801330100</v>
      </c>
      <c r="AK1201" s="61" t="s">
        <v>24</v>
      </c>
      <c r="AL1201" t="s">
        <v>911</v>
      </c>
      <c r="AM1201" s="130">
        <v>801330100</v>
      </c>
      <c r="AN1201" s="61" t="s">
        <v>1126</v>
      </c>
    </row>
    <row r="1202" spans="35:40" x14ac:dyDescent="0.25">
      <c r="AI1202" s="130">
        <f t="shared" si="55"/>
        <v>801330101</v>
      </c>
      <c r="AK1202" s="61" t="s">
        <v>24</v>
      </c>
      <c r="AL1202" t="s">
        <v>484</v>
      </c>
      <c r="AM1202" s="130">
        <v>801330101</v>
      </c>
      <c r="AN1202" s="61" t="s">
        <v>1126</v>
      </c>
    </row>
    <row r="1203" spans="35:40" x14ac:dyDescent="0.25">
      <c r="AI1203" s="130">
        <f t="shared" si="55"/>
        <v>801330102</v>
      </c>
      <c r="AK1203" s="61" t="s">
        <v>24</v>
      </c>
      <c r="AL1203" t="s">
        <v>485</v>
      </c>
      <c r="AM1203" s="130">
        <v>801330102</v>
      </c>
      <c r="AN1203" s="61" t="s">
        <v>1126</v>
      </c>
    </row>
    <row r="1204" spans="35:40" x14ac:dyDescent="0.25">
      <c r="AI1204" s="130">
        <f t="shared" si="55"/>
        <v>801330103</v>
      </c>
      <c r="AK1204" s="61" t="s">
        <v>24</v>
      </c>
      <c r="AL1204" t="s">
        <v>486</v>
      </c>
      <c r="AM1204" s="130">
        <v>801330103</v>
      </c>
      <c r="AN1204" s="61" t="s">
        <v>1126</v>
      </c>
    </row>
    <row r="1205" spans="35:40" x14ac:dyDescent="0.25">
      <c r="AI1205" s="130">
        <f t="shared" si="55"/>
        <v>801330104</v>
      </c>
      <c r="AK1205" s="61" t="s">
        <v>24</v>
      </c>
      <c r="AL1205" t="s">
        <v>487</v>
      </c>
      <c r="AM1205" s="130">
        <v>801330104</v>
      </c>
      <c r="AN1205" s="61" t="s">
        <v>1126</v>
      </c>
    </row>
    <row r="1206" spans="35:40" x14ac:dyDescent="0.25">
      <c r="AI1206" s="130">
        <f t="shared" si="55"/>
        <v>801340100</v>
      </c>
      <c r="AK1206" s="61" t="s">
        <v>24</v>
      </c>
      <c r="AL1206" t="s">
        <v>912</v>
      </c>
      <c r="AM1206" s="130">
        <v>801340100</v>
      </c>
      <c r="AN1206" s="61" t="s">
        <v>1126</v>
      </c>
    </row>
    <row r="1207" spans="35:40" x14ac:dyDescent="0.25">
      <c r="AI1207" s="130">
        <f t="shared" si="55"/>
        <v>801340101</v>
      </c>
      <c r="AK1207" s="61" t="s">
        <v>24</v>
      </c>
      <c r="AL1207" t="s">
        <v>488</v>
      </c>
      <c r="AM1207" s="130">
        <v>801340101</v>
      </c>
      <c r="AN1207" s="61" t="s">
        <v>1126</v>
      </c>
    </row>
    <row r="1208" spans="35:40" x14ac:dyDescent="0.25">
      <c r="AI1208" s="130">
        <f t="shared" si="55"/>
        <v>801340102</v>
      </c>
      <c r="AK1208" s="61" t="s">
        <v>24</v>
      </c>
      <c r="AL1208" t="s">
        <v>124</v>
      </c>
      <c r="AM1208" s="130">
        <v>801340102</v>
      </c>
      <c r="AN1208" s="61" t="s">
        <v>1126</v>
      </c>
    </row>
    <row r="1209" spans="35:40" x14ac:dyDescent="0.25">
      <c r="AI1209" s="130">
        <f t="shared" si="55"/>
        <v>801340103</v>
      </c>
      <c r="AK1209" s="61" t="s">
        <v>24</v>
      </c>
      <c r="AL1209" t="s">
        <v>489</v>
      </c>
      <c r="AM1209" s="130">
        <v>801340103</v>
      </c>
      <c r="AN1209" s="61" t="s">
        <v>1126</v>
      </c>
    </row>
    <row r="1210" spans="35:40" x14ac:dyDescent="0.25">
      <c r="AI1210" s="130">
        <f t="shared" si="55"/>
        <v>801340104</v>
      </c>
      <c r="AK1210" s="61" t="s">
        <v>24</v>
      </c>
      <c r="AL1210" t="s">
        <v>490</v>
      </c>
      <c r="AM1210" s="130">
        <v>801340104</v>
      </c>
      <c r="AN1210" s="61" t="s">
        <v>1126</v>
      </c>
    </row>
    <row r="1211" spans="35:40" x14ac:dyDescent="0.25">
      <c r="AI1211" s="130">
        <f t="shared" si="55"/>
        <v>801340105</v>
      </c>
      <c r="AK1211" s="61" t="s">
        <v>24</v>
      </c>
      <c r="AL1211" t="s">
        <v>491</v>
      </c>
      <c r="AM1211" s="130">
        <v>801340105</v>
      </c>
      <c r="AN1211" s="61" t="s">
        <v>1126</v>
      </c>
    </row>
    <row r="1212" spans="35:40" x14ac:dyDescent="0.25">
      <c r="AI1212" s="130">
        <f t="shared" si="55"/>
        <v>801340106</v>
      </c>
      <c r="AK1212" s="61" t="s">
        <v>24</v>
      </c>
      <c r="AL1212" t="s">
        <v>492</v>
      </c>
      <c r="AM1212" s="130">
        <v>801340106</v>
      </c>
      <c r="AN1212" s="61" t="s">
        <v>1126</v>
      </c>
    </row>
    <row r="1213" spans="35:40" x14ac:dyDescent="0.25">
      <c r="AI1213" s="130">
        <f t="shared" si="55"/>
        <v>801350100</v>
      </c>
      <c r="AK1213" s="61" t="s">
        <v>24</v>
      </c>
      <c r="AL1213" t="s">
        <v>913</v>
      </c>
      <c r="AM1213" s="130">
        <v>801350100</v>
      </c>
      <c r="AN1213" s="61" t="s">
        <v>1126</v>
      </c>
    </row>
    <row r="1214" spans="35:40" x14ac:dyDescent="0.25">
      <c r="AI1214" s="130">
        <f t="shared" si="55"/>
        <v>801350101</v>
      </c>
      <c r="AK1214" s="61" t="s">
        <v>24</v>
      </c>
      <c r="AL1214" t="s">
        <v>493</v>
      </c>
      <c r="AM1214" s="130">
        <v>801350101</v>
      </c>
      <c r="AN1214" s="61" t="s">
        <v>1126</v>
      </c>
    </row>
    <row r="1215" spans="35:40" x14ac:dyDescent="0.25">
      <c r="AI1215" s="130">
        <f t="shared" si="55"/>
        <v>801350102</v>
      </c>
      <c r="AK1215" s="61" t="s">
        <v>24</v>
      </c>
      <c r="AL1215" t="s">
        <v>494</v>
      </c>
      <c r="AM1215" s="130">
        <v>801350102</v>
      </c>
      <c r="AN1215" s="61" t="s">
        <v>1126</v>
      </c>
    </row>
    <row r="1216" spans="35:40" x14ac:dyDescent="0.25">
      <c r="AI1216" s="130">
        <f t="shared" si="55"/>
        <v>801350103</v>
      </c>
      <c r="AK1216" s="61" t="s">
        <v>24</v>
      </c>
      <c r="AL1216" t="s">
        <v>495</v>
      </c>
      <c r="AM1216" s="130">
        <v>801350103</v>
      </c>
      <c r="AN1216" s="61" t="s">
        <v>1126</v>
      </c>
    </row>
    <row r="1217" spans="35:40" x14ac:dyDescent="0.25">
      <c r="AI1217" s="130">
        <f t="shared" si="55"/>
        <v>801350104</v>
      </c>
      <c r="AK1217" s="61" t="s">
        <v>24</v>
      </c>
      <c r="AL1217" t="s">
        <v>496</v>
      </c>
      <c r="AM1217" s="130">
        <v>801350104</v>
      </c>
      <c r="AN1217" s="61" t="s">
        <v>1126</v>
      </c>
    </row>
    <row r="1218" spans="35:40" x14ac:dyDescent="0.25">
      <c r="AI1218" s="130">
        <f t="shared" si="55"/>
        <v>801350105</v>
      </c>
      <c r="AK1218" s="61" t="s">
        <v>24</v>
      </c>
      <c r="AL1218" t="s">
        <v>497</v>
      </c>
      <c r="AM1218" s="130">
        <v>801350105</v>
      </c>
      <c r="AN1218" s="61" t="s">
        <v>1126</v>
      </c>
    </row>
    <row r="1219" spans="35:40" x14ac:dyDescent="0.25">
      <c r="AI1219" s="130">
        <f t="shared" si="55"/>
        <v>801360100</v>
      </c>
      <c r="AK1219" s="61" t="s">
        <v>24</v>
      </c>
      <c r="AL1219" t="s">
        <v>914</v>
      </c>
      <c r="AM1219" s="130">
        <v>801360100</v>
      </c>
      <c r="AN1219" s="61" t="s">
        <v>1126</v>
      </c>
    </row>
    <row r="1220" spans="35:40" x14ac:dyDescent="0.25">
      <c r="AI1220" s="130">
        <f t="shared" si="55"/>
        <v>801360101</v>
      </c>
      <c r="AK1220" s="61" t="s">
        <v>24</v>
      </c>
      <c r="AL1220" t="s">
        <v>498</v>
      </c>
      <c r="AM1220" s="130">
        <v>801360101</v>
      </c>
      <c r="AN1220" s="61" t="s">
        <v>1126</v>
      </c>
    </row>
    <row r="1221" spans="35:40" x14ac:dyDescent="0.25">
      <c r="AI1221" s="130">
        <f t="shared" si="55"/>
        <v>801360102</v>
      </c>
      <c r="AK1221" s="61" t="s">
        <v>24</v>
      </c>
      <c r="AL1221" t="s">
        <v>499</v>
      </c>
      <c r="AM1221" s="130">
        <v>801360102</v>
      </c>
      <c r="AN1221" s="61" t="s">
        <v>1126</v>
      </c>
    </row>
    <row r="1222" spans="35:40" x14ac:dyDescent="0.25">
      <c r="AI1222" s="130">
        <f t="shared" si="55"/>
        <v>801360103</v>
      </c>
      <c r="AK1222" s="61" t="s">
        <v>24</v>
      </c>
      <c r="AL1222" t="s">
        <v>500</v>
      </c>
      <c r="AM1222" s="130">
        <v>801360103</v>
      </c>
      <c r="AN1222" s="61" t="s">
        <v>1126</v>
      </c>
    </row>
    <row r="1223" spans="35:40" x14ac:dyDescent="0.25">
      <c r="AI1223" s="130">
        <f t="shared" ref="AI1223:AI1286" si="56">$AM1223</f>
        <v>801360104</v>
      </c>
      <c r="AK1223" s="61" t="s">
        <v>24</v>
      </c>
      <c r="AL1223" t="s">
        <v>501</v>
      </c>
      <c r="AM1223" s="130">
        <v>801360104</v>
      </c>
      <c r="AN1223" s="61" t="s">
        <v>1126</v>
      </c>
    </row>
    <row r="1224" spans="35:40" x14ac:dyDescent="0.25">
      <c r="AI1224" s="130">
        <f t="shared" si="56"/>
        <v>801360105</v>
      </c>
      <c r="AK1224" s="61" t="s">
        <v>24</v>
      </c>
      <c r="AL1224" t="s">
        <v>502</v>
      </c>
      <c r="AM1224" s="130">
        <v>801360105</v>
      </c>
      <c r="AN1224" s="61" t="s">
        <v>1126</v>
      </c>
    </row>
    <row r="1225" spans="35:40" x14ac:dyDescent="0.25">
      <c r="AI1225" s="130">
        <f t="shared" si="56"/>
        <v>801360106</v>
      </c>
      <c r="AK1225" s="61" t="s">
        <v>24</v>
      </c>
      <c r="AL1225" t="s">
        <v>503</v>
      </c>
      <c r="AM1225" s="130">
        <v>801360106</v>
      </c>
      <c r="AN1225" s="61" t="s">
        <v>1126</v>
      </c>
    </row>
    <row r="1226" spans="35:40" x14ac:dyDescent="0.25">
      <c r="AI1226" s="130">
        <f t="shared" si="56"/>
        <v>801360107</v>
      </c>
      <c r="AK1226" s="61" t="s">
        <v>24</v>
      </c>
      <c r="AL1226" t="s">
        <v>125</v>
      </c>
      <c r="AM1226" s="130">
        <v>801360107</v>
      </c>
      <c r="AN1226" s="61" t="s">
        <v>1126</v>
      </c>
    </row>
    <row r="1227" spans="35:40" x14ac:dyDescent="0.25">
      <c r="AI1227" s="130">
        <f t="shared" si="56"/>
        <v>801360108</v>
      </c>
      <c r="AK1227" s="61" t="s">
        <v>24</v>
      </c>
      <c r="AL1227" t="s">
        <v>504</v>
      </c>
      <c r="AM1227" s="130">
        <v>801360108</v>
      </c>
      <c r="AN1227" s="61" t="s">
        <v>1126</v>
      </c>
    </row>
    <row r="1228" spans="35:40" x14ac:dyDescent="0.25">
      <c r="AI1228" s="130">
        <f t="shared" si="56"/>
        <v>801360109</v>
      </c>
      <c r="AK1228" s="61" t="s">
        <v>24</v>
      </c>
      <c r="AL1228" t="s">
        <v>505</v>
      </c>
      <c r="AM1228" s="130">
        <v>801360109</v>
      </c>
      <c r="AN1228" s="61" t="s">
        <v>1126</v>
      </c>
    </row>
    <row r="1229" spans="35:40" x14ac:dyDescent="0.25">
      <c r="AI1229" s="130">
        <f t="shared" si="56"/>
        <v>801360110</v>
      </c>
      <c r="AK1229" s="61" t="s">
        <v>24</v>
      </c>
      <c r="AL1229" t="s">
        <v>506</v>
      </c>
      <c r="AM1229" s="130">
        <v>801360110</v>
      </c>
      <c r="AN1229" s="61" t="s">
        <v>1126</v>
      </c>
    </row>
    <row r="1230" spans="35:40" x14ac:dyDescent="0.25">
      <c r="AI1230" s="130">
        <f t="shared" si="56"/>
        <v>801360111</v>
      </c>
      <c r="AK1230" s="61" t="s">
        <v>24</v>
      </c>
      <c r="AL1230" t="s">
        <v>507</v>
      </c>
      <c r="AM1230" s="130">
        <v>801360111</v>
      </c>
      <c r="AN1230" s="61" t="s">
        <v>1126</v>
      </c>
    </row>
    <row r="1231" spans="35:40" x14ac:dyDescent="0.25">
      <c r="AI1231" s="130">
        <f t="shared" si="56"/>
        <v>801360112</v>
      </c>
      <c r="AK1231" s="61" t="s">
        <v>24</v>
      </c>
      <c r="AL1231" t="s">
        <v>508</v>
      </c>
      <c r="AM1231" s="130">
        <v>801360112</v>
      </c>
      <c r="AN1231" s="61" t="s">
        <v>1126</v>
      </c>
    </row>
    <row r="1232" spans="35:40" x14ac:dyDescent="0.25">
      <c r="AI1232" s="130">
        <f t="shared" si="56"/>
        <v>609010101</v>
      </c>
      <c r="AK1232" s="61" t="s">
        <v>29</v>
      </c>
      <c r="AL1232" t="s">
        <v>551</v>
      </c>
      <c r="AM1232" s="130">
        <v>609010101</v>
      </c>
      <c r="AN1232" s="61" t="s">
        <v>1121</v>
      </c>
    </row>
    <row r="1233" spans="35:40" x14ac:dyDescent="0.25">
      <c r="AI1233" s="130">
        <f t="shared" si="56"/>
        <v>609010102</v>
      </c>
      <c r="AK1233" s="61" t="s">
        <v>29</v>
      </c>
      <c r="AL1233" t="s">
        <v>552</v>
      </c>
      <c r="AM1233" s="130">
        <v>609010102</v>
      </c>
      <c r="AN1233" s="61" t="s">
        <v>1121</v>
      </c>
    </row>
    <row r="1234" spans="35:40" x14ac:dyDescent="0.25">
      <c r="AI1234" s="130">
        <f t="shared" si="56"/>
        <v>609010103</v>
      </c>
      <c r="AK1234" s="61" t="s">
        <v>29</v>
      </c>
      <c r="AL1234" t="s">
        <v>553</v>
      </c>
      <c r="AM1234" s="130">
        <v>609010103</v>
      </c>
      <c r="AN1234" s="61" t="s">
        <v>1121</v>
      </c>
    </row>
    <row r="1235" spans="35:40" x14ac:dyDescent="0.25">
      <c r="AI1235" s="130">
        <f t="shared" si="56"/>
        <v>609020101</v>
      </c>
      <c r="AK1235" s="61" t="s">
        <v>29</v>
      </c>
      <c r="AL1235" t="s">
        <v>554</v>
      </c>
      <c r="AM1235" s="130">
        <v>609020101</v>
      </c>
      <c r="AN1235" s="61" t="s">
        <v>1121</v>
      </c>
    </row>
    <row r="1236" spans="35:40" x14ac:dyDescent="0.25">
      <c r="AI1236" s="130">
        <f t="shared" si="56"/>
        <v>609020102</v>
      </c>
      <c r="AK1236" s="61" t="s">
        <v>29</v>
      </c>
      <c r="AL1236" t="s">
        <v>967</v>
      </c>
      <c r="AM1236" s="130">
        <v>609020102</v>
      </c>
      <c r="AN1236" s="61" t="s">
        <v>1121</v>
      </c>
    </row>
    <row r="1237" spans="35:40" x14ac:dyDescent="0.25">
      <c r="AI1237" s="130">
        <f t="shared" si="56"/>
        <v>609020103</v>
      </c>
      <c r="AK1237" s="61" t="s">
        <v>29</v>
      </c>
      <c r="AL1237" t="s">
        <v>968</v>
      </c>
      <c r="AM1237" s="130">
        <v>609020103</v>
      </c>
      <c r="AN1237" s="61" t="s">
        <v>1121</v>
      </c>
    </row>
    <row r="1238" spans="35:40" x14ac:dyDescent="0.25">
      <c r="AI1238" s="130">
        <f t="shared" si="56"/>
        <v>609020104</v>
      </c>
      <c r="AK1238" s="61" t="s">
        <v>29</v>
      </c>
      <c r="AL1238" t="s">
        <v>969</v>
      </c>
      <c r="AM1238" s="130">
        <v>609020104</v>
      </c>
      <c r="AN1238" s="61" t="s">
        <v>1121</v>
      </c>
    </row>
    <row r="1239" spans="35:40" x14ac:dyDescent="0.25">
      <c r="AI1239" s="130">
        <f t="shared" si="56"/>
        <v>609020105</v>
      </c>
      <c r="AK1239" s="61" t="s">
        <v>29</v>
      </c>
      <c r="AL1239" t="s">
        <v>555</v>
      </c>
      <c r="AM1239" s="130">
        <v>609020105</v>
      </c>
      <c r="AN1239" s="61" t="s">
        <v>1121</v>
      </c>
    </row>
    <row r="1240" spans="35:40" x14ac:dyDescent="0.25">
      <c r="AI1240" s="130">
        <f t="shared" si="56"/>
        <v>609020106</v>
      </c>
      <c r="AK1240" s="61" t="s">
        <v>29</v>
      </c>
      <c r="AL1240" t="s">
        <v>556</v>
      </c>
      <c r="AM1240" s="130">
        <v>609020106</v>
      </c>
      <c r="AN1240" s="61" t="s">
        <v>1121</v>
      </c>
    </row>
    <row r="1241" spans="35:40" x14ac:dyDescent="0.25">
      <c r="AI1241" s="130">
        <f t="shared" si="56"/>
        <v>609030101</v>
      </c>
      <c r="AK1241" s="61" t="s">
        <v>29</v>
      </c>
      <c r="AL1241" t="s">
        <v>1262</v>
      </c>
      <c r="AM1241" s="130">
        <v>609030101</v>
      </c>
      <c r="AN1241" s="61" t="s">
        <v>1121</v>
      </c>
    </row>
    <row r="1242" spans="35:40" x14ac:dyDescent="0.25">
      <c r="AI1242" s="130">
        <f t="shared" si="56"/>
        <v>609030102</v>
      </c>
      <c r="AK1242" s="61" t="s">
        <v>29</v>
      </c>
      <c r="AL1242" t="s">
        <v>557</v>
      </c>
      <c r="AM1242" s="130">
        <v>609030102</v>
      </c>
      <c r="AN1242" s="61" t="s">
        <v>1121</v>
      </c>
    </row>
    <row r="1243" spans="35:40" x14ac:dyDescent="0.25">
      <c r="AI1243" s="130">
        <f t="shared" si="56"/>
        <v>609030103</v>
      </c>
      <c r="AK1243" s="61" t="s">
        <v>29</v>
      </c>
      <c r="AL1243" t="s">
        <v>1264</v>
      </c>
      <c r="AM1243" s="130">
        <v>609030103</v>
      </c>
      <c r="AN1243" s="61" t="s">
        <v>1121</v>
      </c>
    </row>
    <row r="1244" spans="35:40" x14ac:dyDescent="0.25">
      <c r="AI1244" s="130">
        <f t="shared" si="56"/>
        <v>609030104</v>
      </c>
      <c r="AK1244" s="61" t="s">
        <v>29</v>
      </c>
      <c r="AL1244" t="s">
        <v>558</v>
      </c>
      <c r="AM1244" s="130">
        <v>609030104</v>
      </c>
      <c r="AN1244" s="61" t="s">
        <v>1121</v>
      </c>
    </row>
    <row r="1245" spans="35:40" x14ac:dyDescent="0.25">
      <c r="AI1245" s="130">
        <f t="shared" si="56"/>
        <v>609040101</v>
      </c>
      <c r="AK1245" s="61" t="s">
        <v>29</v>
      </c>
      <c r="AL1245" t="s">
        <v>1265</v>
      </c>
      <c r="AM1245" s="130">
        <v>609040101</v>
      </c>
      <c r="AN1245" s="61" t="s">
        <v>1121</v>
      </c>
    </row>
    <row r="1246" spans="35:40" x14ac:dyDescent="0.25">
      <c r="AI1246" s="130">
        <f t="shared" si="56"/>
        <v>609040102</v>
      </c>
      <c r="AK1246" s="61" t="s">
        <v>29</v>
      </c>
      <c r="AL1246" t="s">
        <v>970</v>
      </c>
      <c r="AM1246" s="130">
        <v>609040102</v>
      </c>
      <c r="AN1246" s="61" t="s">
        <v>1121</v>
      </c>
    </row>
    <row r="1247" spans="35:40" x14ac:dyDescent="0.25">
      <c r="AI1247" s="130">
        <f t="shared" si="56"/>
        <v>609040103</v>
      </c>
      <c r="AK1247" s="61" t="s">
        <v>29</v>
      </c>
      <c r="AL1247" t="s">
        <v>559</v>
      </c>
      <c r="AM1247" s="130">
        <v>609040103</v>
      </c>
      <c r="AN1247" s="61" t="s">
        <v>1121</v>
      </c>
    </row>
    <row r="1248" spans="35:40" x14ac:dyDescent="0.25">
      <c r="AI1248" s="130">
        <f t="shared" si="56"/>
        <v>609040104</v>
      </c>
      <c r="AK1248" s="61" t="s">
        <v>29</v>
      </c>
      <c r="AL1248" t="s">
        <v>971</v>
      </c>
      <c r="AM1248" s="130">
        <v>609040104</v>
      </c>
      <c r="AN1248" s="61" t="s">
        <v>1121</v>
      </c>
    </row>
    <row r="1249" spans="35:40" x14ac:dyDescent="0.25">
      <c r="AI1249" s="130">
        <f t="shared" si="56"/>
        <v>609040105</v>
      </c>
      <c r="AK1249" s="61" t="s">
        <v>29</v>
      </c>
      <c r="AL1249" t="s">
        <v>560</v>
      </c>
      <c r="AM1249" s="130">
        <v>609040105</v>
      </c>
      <c r="AN1249" s="61" t="s">
        <v>1121</v>
      </c>
    </row>
    <row r="1250" spans="35:40" x14ac:dyDescent="0.25">
      <c r="AI1250" s="130">
        <f t="shared" si="56"/>
        <v>609050101</v>
      </c>
      <c r="AK1250" s="61" t="s">
        <v>29</v>
      </c>
      <c r="AL1250" t="s">
        <v>1269</v>
      </c>
      <c r="AM1250" s="130">
        <v>609050101</v>
      </c>
      <c r="AN1250" s="61" t="s">
        <v>1121</v>
      </c>
    </row>
    <row r="1251" spans="35:40" x14ac:dyDescent="0.25">
      <c r="AI1251" s="130">
        <f t="shared" si="56"/>
        <v>609050102</v>
      </c>
      <c r="AK1251" s="61" t="s">
        <v>29</v>
      </c>
      <c r="AL1251" t="s">
        <v>561</v>
      </c>
      <c r="AM1251" s="130">
        <v>609050102</v>
      </c>
      <c r="AN1251" s="61" t="s">
        <v>1121</v>
      </c>
    </row>
    <row r="1252" spans="35:40" x14ac:dyDescent="0.25">
      <c r="AI1252" s="130">
        <f t="shared" si="56"/>
        <v>609050103</v>
      </c>
      <c r="AK1252" s="61" t="s">
        <v>29</v>
      </c>
      <c r="AL1252" t="s">
        <v>562</v>
      </c>
      <c r="AM1252" s="130">
        <v>609050103</v>
      </c>
      <c r="AN1252" s="61" t="s">
        <v>1121</v>
      </c>
    </row>
    <row r="1253" spans="35:40" x14ac:dyDescent="0.25">
      <c r="AI1253" s="130">
        <f t="shared" si="56"/>
        <v>609050104</v>
      </c>
      <c r="AK1253" s="61" t="s">
        <v>29</v>
      </c>
      <c r="AL1253" t="s">
        <v>563</v>
      </c>
      <c r="AM1253" s="130">
        <v>609050104</v>
      </c>
      <c r="AN1253" s="61" t="s">
        <v>1121</v>
      </c>
    </row>
    <row r="1254" spans="35:40" x14ac:dyDescent="0.25">
      <c r="AI1254" s="130">
        <f t="shared" si="56"/>
        <v>609050105</v>
      </c>
      <c r="AK1254" s="61" t="s">
        <v>29</v>
      </c>
      <c r="AL1254" t="s">
        <v>564</v>
      </c>
      <c r="AM1254" s="130">
        <v>609050105</v>
      </c>
      <c r="AN1254" s="61" t="s">
        <v>1121</v>
      </c>
    </row>
    <row r="1255" spans="35:40" x14ac:dyDescent="0.25">
      <c r="AI1255" s="130">
        <f t="shared" si="56"/>
        <v>609060101</v>
      </c>
      <c r="AK1255" s="61" t="s">
        <v>29</v>
      </c>
      <c r="AL1255" t="s">
        <v>1274</v>
      </c>
      <c r="AM1255" s="130">
        <v>609060101</v>
      </c>
      <c r="AN1255" s="61" t="s">
        <v>1121</v>
      </c>
    </row>
    <row r="1256" spans="35:40" x14ac:dyDescent="0.25">
      <c r="AI1256" s="130">
        <f t="shared" si="56"/>
        <v>609060102</v>
      </c>
      <c r="AK1256" s="61" t="s">
        <v>29</v>
      </c>
      <c r="AL1256" t="s">
        <v>977</v>
      </c>
      <c r="AM1256" s="130">
        <v>609060102</v>
      </c>
      <c r="AN1256" s="61" t="s">
        <v>1121</v>
      </c>
    </row>
    <row r="1257" spans="35:40" x14ac:dyDescent="0.25">
      <c r="AI1257" s="130">
        <f t="shared" si="56"/>
        <v>609060103</v>
      </c>
      <c r="AK1257" s="61" t="s">
        <v>29</v>
      </c>
      <c r="AL1257" t="s">
        <v>1275</v>
      </c>
      <c r="AM1257" s="130">
        <v>609060103</v>
      </c>
      <c r="AN1257" s="61" t="s">
        <v>1121</v>
      </c>
    </row>
    <row r="1258" spans="35:40" x14ac:dyDescent="0.25">
      <c r="AI1258" s="130">
        <f t="shared" si="56"/>
        <v>609060104</v>
      </c>
      <c r="AK1258" s="61" t="s">
        <v>29</v>
      </c>
      <c r="AL1258" t="s">
        <v>982</v>
      </c>
      <c r="AM1258" s="130">
        <v>609060104</v>
      </c>
      <c r="AN1258" s="61" t="s">
        <v>1121</v>
      </c>
    </row>
    <row r="1259" spans="35:40" x14ac:dyDescent="0.25">
      <c r="AI1259" s="130">
        <f t="shared" si="56"/>
        <v>609060105</v>
      </c>
      <c r="AK1259" s="61" t="s">
        <v>29</v>
      </c>
      <c r="AL1259" t="s">
        <v>983</v>
      </c>
      <c r="AM1259" s="130">
        <v>609060105</v>
      </c>
      <c r="AN1259" s="61" t="s">
        <v>1121</v>
      </c>
    </row>
    <row r="1260" spans="35:40" x14ac:dyDescent="0.25">
      <c r="AI1260" s="130">
        <f t="shared" si="56"/>
        <v>610010101</v>
      </c>
      <c r="AK1260" s="61" t="s">
        <v>29</v>
      </c>
      <c r="AL1260" t="s">
        <v>531</v>
      </c>
      <c r="AM1260" s="130">
        <v>610010101</v>
      </c>
      <c r="AN1260" s="61" t="s">
        <v>1123</v>
      </c>
    </row>
    <row r="1261" spans="35:40" x14ac:dyDescent="0.25">
      <c r="AI1261" s="130">
        <f t="shared" si="56"/>
        <v>610010102</v>
      </c>
      <c r="AK1261" s="61" t="s">
        <v>29</v>
      </c>
      <c r="AL1261" t="s">
        <v>532</v>
      </c>
      <c r="AM1261" s="130">
        <v>610010102</v>
      </c>
      <c r="AN1261" s="61" t="s">
        <v>1123</v>
      </c>
    </row>
    <row r="1262" spans="35:40" x14ac:dyDescent="0.25">
      <c r="AI1262" s="130">
        <f t="shared" si="56"/>
        <v>610010103</v>
      </c>
      <c r="AK1262" s="61" t="s">
        <v>29</v>
      </c>
      <c r="AL1262" t="s">
        <v>1255</v>
      </c>
      <c r="AM1262" s="130">
        <v>610010103</v>
      </c>
      <c r="AN1262" s="61" t="s">
        <v>1123</v>
      </c>
    </row>
    <row r="1263" spans="35:40" x14ac:dyDescent="0.25">
      <c r="AI1263" s="130">
        <f t="shared" si="56"/>
        <v>610010104</v>
      </c>
      <c r="AK1263" s="61" t="s">
        <v>29</v>
      </c>
      <c r="AL1263" t="s">
        <v>1257</v>
      </c>
      <c r="AM1263" s="130">
        <v>610010104</v>
      </c>
      <c r="AN1263" s="61" t="s">
        <v>1123</v>
      </c>
    </row>
    <row r="1264" spans="35:40" x14ac:dyDescent="0.25">
      <c r="AI1264" s="130">
        <f t="shared" si="56"/>
        <v>610010105</v>
      </c>
      <c r="AK1264" s="61" t="s">
        <v>29</v>
      </c>
      <c r="AL1264" t="s">
        <v>533</v>
      </c>
      <c r="AM1264" s="130">
        <v>610010105</v>
      </c>
      <c r="AN1264" s="61" t="s">
        <v>1123</v>
      </c>
    </row>
    <row r="1265" spans="35:40" x14ac:dyDescent="0.25">
      <c r="AI1265" s="130">
        <f t="shared" si="56"/>
        <v>610010106</v>
      </c>
      <c r="AK1265" s="61" t="s">
        <v>29</v>
      </c>
      <c r="AL1265" t="s">
        <v>1258</v>
      </c>
      <c r="AM1265" s="130">
        <v>610010106</v>
      </c>
      <c r="AN1265" s="61" t="s">
        <v>1123</v>
      </c>
    </row>
    <row r="1266" spans="35:40" x14ac:dyDescent="0.25">
      <c r="AI1266" s="130">
        <f t="shared" si="56"/>
        <v>610020101</v>
      </c>
      <c r="AK1266" s="61" t="s">
        <v>29</v>
      </c>
      <c r="AL1266" t="s">
        <v>534</v>
      </c>
      <c r="AM1266" s="130">
        <v>610020101</v>
      </c>
      <c r="AN1266" s="61" t="s">
        <v>1123</v>
      </c>
    </row>
    <row r="1267" spans="35:40" x14ac:dyDescent="0.25">
      <c r="AI1267" s="130">
        <f t="shared" si="56"/>
        <v>610020102</v>
      </c>
      <c r="AK1267" s="61" t="s">
        <v>29</v>
      </c>
      <c r="AL1267" t="s">
        <v>1260</v>
      </c>
      <c r="AM1267" s="130">
        <v>610020102</v>
      </c>
      <c r="AN1267" s="61" t="s">
        <v>1123</v>
      </c>
    </row>
    <row r="1268" spans="35:40" x14ac:dyDescent="0.25">
      <c r="AI1268" s="130">
        <f t="shared" si="56"/>
        <v>610020103</v>
      </c>
      <c r="AK1268" s="61" t="s">
        <v>29</v>
      </c>
      <c r="AL1268" t="s">
        <v>535</v>
      </c>
      <c r="AM1268" s="130">
        <v>610020103</v>
      </c>
      <c r="AN1268" s="61" t="s">
        <v>1123</v>
      </c>
    </row>
    <row r="1269" spans="35:40" x14ac:dyDescent="0.25">
      <c r="AI1269" s="130">
        <f t="shared" si="56"/>
        <v>610020104</v>
      </c>
      <c r="AK1269" s="61" t="s">
        <v>29</v>
      </c>
      <c r="AL1269" t="s">
        <v>536</v>
      </c>
      <c r="AM1269" s="130">
        <v>610020104</v>
      </c>
      <c r="AN1269" s="61" t="s">
        <v>1123</v>
      </c>
    </row>
    <row r="1270" spans="35:40" x14ac:dyDescent="0.25">
      <c r="AI1270" s="130">
        <f t="shared" si="56"/>
        <v>610020105</v>
      </c>
      <c r="AK1270" s="61" t="s">
        <v>29</v>
      </c>
      <c r="AL1270" t="s">
        <v>537</v>
      </c>
      <c r="AM1270" s="130">
        <v>610020105</v>
      </c>
      <c r="AN1270" s="61" t="s">
        <v>1123</v>
      </c>
    </row>
    <row r="1271" spans="35:40" x14ac:dyDescent="0.25">
      <c r="AI1271" s="130">
        <f t="shared" si="56"/>
        <v>610020106</v>
      </c>
      <c r="AK1271" s="61" t="s">
        <v>29</v>
      </c>
      <c r="AL1271" t="s">
        <v>538</v>
      </c>
      <c r="AM1271" s="130">
        <v>610020106</v>
      </c>
      <c r="AN1271" s="61" t="s">
        <v>1123</v>
      </c>
    </row>
    <row r="1272" spans="35:40" x14ac:dyDescent="0.25">
      <c r="AI1272" s="130">
        <f t="shared" si="56"/>
        <v>610030101</v>
      </c>
      <c r="AK1272" s="61" t="s">
        <v>29</v>
      </c>
      <c r="AL1272" t="s">
        <v>1261</v>
      </c>
      <c r="AM1272" s="130">
        <v>610030101</v>
      </c>
      <c r="AN1272" s="61" t="s">
        <v>1123</v>
      </c>
    </row>
    <row r="1273" spans="35:40" x14ac:dyDescent="0.25">
      <c r="AI1273" s="130">
        <f t="shared" si="56"/>
        <v>610030102</v>
      </c>
      <c r="AK1273" s="61" t="s">
        <v>29</v>
      </c>
      <c r="AL1273" t="s">
        <v>539</v>
      </c>
      <c r="AM1273" s="130">
        <v>610030102</v>
      </c>
      <c r="AN1273" s="61" t="s">
        <v>1123</v>
      </c>
    </row>
    <row r="1274" spans="35:40" x14ac:dyDescent="0.25">
      <c r="AI1274" s="130">
        <f t="shared" si="56"/>
        <v>610030103</v>
      </c>
      <c r="AK1274" s="61" t="s">
        <v>29</v>
      </c>
      <c r="AL1274" t="s">
        <v>540</v>
      </c>
      <c r="AM1274" s="130">
        <v>610030103</v>
      </c>
      <c r="AN1274" s="61" t="s">
        <v>1123</v>
      </c>
    </row>
    <row r="1275" spans="35:40" x14ac:dyDescent="0.25">
      <c r="AI1275" s="130">
        <f t="shared" si="56"/>
        <v>610040101</v>
      </c>
      <c r="AK1275" s="61" t="s">
        <v>29</v>
      </c>
      <c r="AL1275" t="s">
        <v>1263</v>
      </c>
      <c r="AM1275" s="130">
        <v>610040101</v>
      </c>
      <c r="AN1275" s="61" t="s">
        <v>1123</v>
      </c>
    </row>
    <row r="1276" spans="35:40" x14ac:dyDescent="0.25">
      <c r="AI1276" s="130">
        <f t="shared" si="56"/>
        <v>610040102</v>
      </c>
      <c r="AK1276" s="61" t="s">
        <v>29</v>
      </c>
      <c r="AL1276" t="s">
        <v>1266</v>
      </c>
      <c r="AM1276" s="130">
        <v>610040102</v>
      </c>
      <c r="AN1276" s="61" t="s">
        <v>1123</v>
      </c>
    </row>
    <row r="1277" spans="35:40" x14ac:dyDescent="0.25">
      <c r="AI1277" s="130">
        <f t="shared" si="56"/>
        <v>610040103</v>
      </c>
      <c r="AK1277" s="61" t="s">
        <v>29</v>
      </c>
      <c r="AL1277" t="s">
        <v>541</v>
      </c>
      <c r="AM1277" s="130">
        <v>610040103</v>
      </c>
      <c r="AN1277" s="61" t="s">
        <v>1123</v>
      </c>
    </row>
    <row r="1278" spans="35:40" x14ac:dyDescent="0.25">
      <c r="AI1278" s="130">
        <f t="shared" si="56"/>
        <v>610040104</v>
      </c>
      <c r="AK1278" s="61" t="s">
        <v>29</v>
      </c>
      <c r="AL1278" t="s">
        <v>542</v>
      </c>
      <c r="AM1278" s="130">
        <v>610040104</v>
      </c>
      <c r="AN1278" s="61" t="s">
        <v>1123</v>
      </c>
    </row>
    <row r="1279" spans="35:40" x14ac:dyDescent="0.25">
      <c r="AI1279" s="130">
        <f t="shared" si="56"/>
        <v>610050101</v>
      </c>
      <c r="AK1279" s="61" t="s">
        <v>29</v>
      </c>
      <c r="AL1279" t="s">
        <v>543</v>
      </c>
      <c r="AM1279" s="130">
        <v>610050101</v>
      </c>
      <c r="AN1279" s="61" t="s">
        <v>1123</v>
      </c>
    </row>
    <row r="1280" spans="35:40" x14ac:dyDescent="0.25">
      <c r="AI1280" s="130">
        <f t="shared" si="56"/>
        <v>610050102</v>
      </c>
      <c r="AK1280" s="61" t="s">
        <v>29</v>
      </c>
      <c r="AL1280" t="s">
        <v>544</v>
      </c>
      <c r="AM1280" s="130">
        <v>610050102</v>
      </c>
      <c r="AN1280" s="61" t="s">
        <v>1123</v>
      </c>
    </row>
    <row r="1281" spans="35:40" x14ac:dyDescent="0.25">
      <c r="AI1281" s="130">
        <f t="shared" si="56"/>
        <v>610050103</v>
      </c>
      <c r="AK1281" s="61" t="s">
        <v>29</v>
      </c>
      <c r="AL1281" t="s">
        <v>545</v>
      </c>
      <c r="AM1281" s="130">
        <v>610050103</v>
      </c>
      <c r="AN1281" s="61" t="s">
        <v>1123</v>
      </c>
    </row>
    <row r="1282" spans="35:40" x14ac:dyDescent="0.25">
      <c r="AI1282" s="130">
        <f t="shared" si="56"/>
        <v>610050104</v>
      </c>
      <c r="AK1282" s="61" t="s">
        <v>29</v>
      </c>
      <c r="AL1282" t="s">
        <v>546</v>
      </c>
      <c r="AM1282" s="130">
        <v>610050104</v>
      </c>
      <c r="AN1282" s="61" t="s">
        <v>1123</v>
      </c>
    </row>
    <row r="1283" spans="35:40" x14ac:dyDescent="0.25">
      <c r="AI1283" s="130">
        <f t="shared" si="56"/>
        <v>610050105</v>
      </c>
      <c r="AK1283" s="61" t="s">
        <v>29</v>
      </c>
      <c r="AL1283" t="s">
        <v>547</v>
      </c>
      <c r="AM1283" s="130">
        <v>610050105</v>
      </c>
      <c r="AN1283" s="61" t="s">
        <v>1123</v>
      </c>
    </row>
    <row r="1284" spans="35:40" x14ac:dyDescent="0.25">
      <c r="AI1284" s="130">
        <f t="shared" si="56"/>
        <v>610050106</v>
      </c>
      <c r="AK1284" s="61" t="s">
        <v>29</v>
      </c>
      <c r="AL1284" t="s">
        <v>1270</v>
      </c>
      <c r="AM1284" s="130">
        <v>610050106</v>
      </c>
      <c r="AN1284" s="61" t="s">
        <v>1123</v>
      </c>
    </row>
    <row r="1285" spans="35:40" x14ac:dyDescent="0.25">
      <c r="AI1285" s="130">
        <f t="shared" si="56"/>
        <v>610050107</v>
      </c>
      <c r="AK1285" s="61" t="s">
        <v>29</v>
      </c>
      <c r="AL1285" t="s">
        <v>974</v>
      </c>
      <c r="AM1285" s="130">
        <v>610050107</v>
      </c>
      <c r="AN1285" s="61" t="s">
        <v>1123</v>
      </c>
    </row>
    <row r="1286" spans="35:40" x14ac:dyDescent="0.25">
      <c r="AI1286" s="130">
        <f t="shared" si="56"/>
        <v>610060101</v>
      </c>
      <c r="AK1286" s="61" t="s">
        <v>29</v>
      </c>
      <c r="AL1286" t="s">
        <v>975</v>
      </c>
      <c r="AM1286" s="130">
        <v>610060101</v>
      </c>
      <c r="AN1286" s="61" t="s">
        <v>1123</v>
      </c>
    </row>
    <row r="1287" spans="35:40" x14ac:dyDescent="0.25">
      <c r="AI1287" s="130">
        <f t="shared" ref="AI1287:AI1350" si="57">$AM1287</f>
        <v>610060102</v>
      </c>
      <c r="AK1287" s="61" t="s">
        <v>29</v>
      </c>
      <c r="AL1287" t="s">
        <v>976</v>
      </c>
      <c r="AM1287" s="130">
        <v>610060102</v>
      </c>
      <c r="AN1287" s="61" t="s">
        <v>1123</v>
      </c>
    </row>
    <row r="1288" spans="35:40" x14ac:dyDescent="0.25">
      <c r="AI1288" s="130">
        <f t="shared" si="57"/>
        <v>610070101</v>
      </c>
      <c r="AK1288" s="61" t="s">
        <v>29</v>
      </c>
      <c r="AL1288" t="s">
        <v>548</v>
      </c>
      <c r="AM1288" s="130">
        <v>610070101</v>
      </c>
      <c r="AN1288" s="61" t="s">
        <v>1123</v>
      </c>
    </row>
    <row r="1289" spans="35:40" x14ac:dyDescent="0.25">
      <c r="AI1289" s="130">
        <f t="shared" si="57"/>
        <v>610070102</v>
      </c>
      <c r="AK1289" s="61" t="s">
        <v>29</v>
      </c>
      <c r="AL1289" t="s">
        <v>549</v>
      </c>
      <c r="AM1289" s="130">
        <v>610070102</v>
      </c>
      <c r="AN1289" s="61" t="s">
        <v>1123</v>
      </c>
    </row>
    <row r="1290" spans="35:40" x14ac:dyDescent="0.25">
      <c r="AI1290" s="130">
        <f t="shared" si="57"/>
        <v>610070103</v>
      </c>
      <c r="AK1290" s="61" t="s">
        <v>29</v>
      </c>
      <c r="AL1290" t="s">
        <v>1273</v>
      </c>
      <c r="AM1290" s="130">
        <v>610070103</v>
      </c>
      <c r="AN1290" s="61" t="s">
        <v>1123</v>
      </c>
    </row>
    <row r="1291" spans="35:40" x14ac:dyDescent="0.25">
      <c r="AI1291" s="130">
        <f t="shared" si="57"/>
        <v>610070104</v>
      </c>
      <c r="AK1291" s="61" t="s">
        <v>29</v>
      </c>
      <c r="AL1291" t="s">
        <v>550</v>
      </c>
      <c r="AM1291" s="130">
        <v>610070104</v>
      </c>
      <c r="AN1291" s="61" t="s">
        <v>1123</v>
      </c>
    </row>
    <row r="1292" spans="35:40" x14ac:dyDescent="0.25">
      <c r="AI1292" s="130">
        <f t="shared" si="57"/>
        <v>610070105</v>
      </c>
      <c r="AK1292" s="61" t="s">
        <v>29</v>
      </c>
      <c r="AL1292" t="s">
        <v>1276</v>
      </c>
      <c r="AM1292" s="130">
        <v>610070105</v>
      </c>
      <c r="AN1292" s="61" t="s">
        <v>1123</v>
      </c>
    </row>
    <row r="1293" spans="35:40" x14ac:dyDescent="0.25">
      <c r="AI1293" s="130">
        <f t="shared" si="57"/>
        <v>611010101</v>
      </c>
      <c r="AK1293" s="61" t="s">
        <v>29</v>
      </c>
      <c r="AL1293" t="s">
        <v>928</v>
      </c>
      <c r="AM1293" s="130">
        <v>611010101</v>
      </c>
      <c r="AN1293" s="61" t="s">
        <v>1126</v>
      </c>
    </row>
    <row r="1294" spans="35:40" x14ac:dyDescent="0.25">
      <c r="AI1294" s="130">
        <f t="shared" si="57"/>
        <v>611010102</v>
      </c>
      <c r="AK1294" s="61" t="s">
        <v>29</v>
      </c>
      <c r="AL1294" t="s">
        <v>966</v>
      </c>
      <c r="AM1294" s="130">
        <v>611010102</v>
      </c>
      <c r="AN1294" s="61" t="s">
        <v>1126</v>
      </c>
    </row>
    <row r="1295" spans="35:40" x14ac:dyDescent="0.25">
      <c r="AI1295" s="130">
        <f t="shared" si="57"/>
        <v>611010103</v>
      </c>
      <c r="AK1295" s="61" t="s">
        <v>29</v>
      </c>
      <c r="AL1295" t="s">
        <v>1247</v>
      </c>
      <c r="AM1295" s="130">
        <v>611010103</v>
      </c>
      <c r="AN1295" s="61" t="s">
        <v>1126</v>
      </c>
    </row>
    <row r="1296" spans="35:40" x14ac:dyDescent="0.25">
      <c r="AI1296" s="130">
        <f t="shared" si="57"/>
        <v>611010104</v>
      </c>
      <c r="AK1296" s="61" t="s">
        <v>29</v>
      </c>
      <c r="AL1296" t="s">
        <v>919</v>
      </c>
      <c r="AM1296" s="130">
        <v>611010104</v>
      </c>
      <c r="AN1296" s="61" t="s">
        <v>1126</v>
      </c>
    </row>
    <row r="1297" spans="35:40" x14ac:dyDescent="0.25">
      <c r="AI1297" s="130">
        <f t="shared" si="57"/>
        <v>611010105</v>
      </c>
      <c r="AK1297" s="61" t="s">
        <v>29</v>
      </c>
      <c r="AL1297" t="s">
        <v>920</v>
      </c>
      <c r="AM1297" s="130">
        <v>611010105</v>
      </c>
      <c r="AN1297" s="61" t="s">
        <v>1126</v>
      </c>
    </row>
    <row r="1298" spans="35:40" x14ac:dyDescent="0.25">
      <c r="AI1298" s="130">
        <f t="shared" si="57"/>
        <v>611020101</v>
      </c>
      <c r="AK1298" s="61" t="s">
        <v>29</v>
      </c>
      <c r="AL1298" t="s">
        <v>1248</v>
      </c>
      <c r="AM1298" s="130">
        <v>611020101</v>
      </c>
      <c r="AN1298" s="61" t="s">
        <v>1126</v>
      </c>
    </row>
    <row r="1299" spans="35:40" x14ac:dyDescent="0.25">
      <c r="AI1299" s="130">
        <f t="shared" si="57"/>
        <v>611020102</v>
      </c>
      <c r="AK1299" s="61" t="s">
        <v>29</v>
      </c>
      <c r="AL1299" t="s">
        <v>921</v>
      </c>
      <c r="AM1299" s="130">
        <v>611020102</v>
      </c>
      <c r="AN1299" s="61" t="s">
        <v>1126</v>
      </c>
    </row>
    <row r="1300" spans="35:40" x14ac:dyDescent="0.25">
      <c r="AI1300" s="130">
        <f t="shared" si="57"/>
        <v>611020103</v>
      </c>
      <c r="AK1300" s="61" t="s">
        <v>29</v>
      </c>
      <c r="AL1300" t="s">
        <v>1249</v>
      </c>
      <c r="AM1300" s="130">
        <v>611020103</v>
      </c>
      <c r="AN1300" s="61" t="s">
        <v>1126</v>
      </c>
    </row>
    <row r="1301" spans="35:40" x14ac:dyDescent="0.25">
      <c r="AI1301" s="130">
        <f t="shared" si="57"/>
        <v>611030101</v>
      </c>
      <c r="AK1301" s="61" t="s">
        <v>29</v>
      </c>
      <c r="AL1301" t="s">
        <v>922</v>
      </c>
      <c r="AM1301" s="130">
        <v>611030101</v>
      </c>
      <c r="AN1301" s="61" t="s">
        <v>1126</v>
      </c>
    </row>
    <row r="1302" spans="35:40" x14ac:dyDescent="0.25">
      <c r="AI1302" s="130">
        <f t="shared" si="57"/>
        <v>611030102</v>
      </c>
      <c r="AK1302" s="61" t="s">
        <v>29</v>
      </c>
      <c r="AL1302" t="s">
        <v>1250</v>
      </c>
      <c r="AM1302" s="130">
        <v>611030102</v>
      </c>
      <c r="AN1302" s="61" t="s">
        <v>1126</v>
      </c>
    </row>
    <row r="1303" spans="35:40" x14ac:dyDescent="0.25">
      <c r="AI1303" s="130">
        <f t="shared" si="57"/>
        <v>611030103</v>
      </c>
      <c r="AK1303" s="61" t="s">
        <v>29</v>
      </c>
      <c r="AL1303" t="s">
        <v>1251</v>
      </c>
      <c r="AM1303" s="130">
        <v>611030103</v>
      </c>
      <c r="AN1303" s="61" t="s">
        <v>1126</v>
      </c>
    </row>
    <row r="1304" spans="35:40" x14ac:dyDescent="0.25">
      <c r="AI1304" s="130">
        <f t="shared" si="57"/>
        <v>611030104</v>
      </c>
      <c r="AK1304" s="61" t="s">
        <v>29</v>
      </c>
      <c r="AL1304" t="s">
        <v>972</v>
      </c>
      <c r="AM1304" s="130">
        <v>611030104</v>
      </c>
      <c r="AN1304" s="61" t="s">
        <v>1126</v>
      </c>
    </row>
    <row r="1305" spans="35:40" x14ac:dyDescent="0.25">
      <c r="AI1305" s="130">
        <f t="shared" si="57"/>
        <v>611040101</v>
      </c>
      <c r="AJ1305"/>
      <c r="AK1305" s="61" t="s">
        <v>29</v>
      </c>
      <c r="AL1305" t="s">
        <v>923</v>
      </c>
      <c r="AM1305" s="130">
        <v>611040101</v>
      </c>
      <c r="AN1305" s="61" t="s">
        <v>1126</v>
      </c>
    </row>
    <row r="1306" spans="35:40" x14ac:dyDescent="0.25">
      <c r="AI1306" s="130">
        <f t="shared" si="57"/>
        <v>611040102</v>
      </c>
      <c r="AJ1306"/>
      <c r="AK1306" s="61" t="s">
        <v>29</v>
      </c>
      <c r="AL1306" t="s">
        <v>1252</v>
      </c>
      <c r="AM1306" s="130">
        <v>611040102</v>
      </c>
      <c r="AN1306" s="61" t="s">
        <v>1126</v>
      </c>
    </row>
    <row r="1307" spans="35:40" x14ac:dyDescent="0.25">
      <c r="AI1307" s="130">
        <f t="shared" si="57"/>
        <v>611040103</v>
      </c>
      <c r="AK1307" s="61" t="s">
        <v>29</v>
      </c>
      <c r="AL1307" t="s">
        <v>973</v>
      </c>
      <c r="AM1307" s="130">
        <v>611040103</v>
      </c>
      <c r="AN1307" s="61" t="s">
        <v>1126</v>
      </c>
    </row>
    <row r="1308" spans="35:40" x14ac:dyDescent="0.25">
      <c r="AI1308" s="130">
        <f t="shared" si="57"/>
        <v>611040104</v>
      </c>
      <c r="AK1308" s="61" t="s">
        <v>29</v>
      </c>
      <c r="AL1308" t="s">
        <v>1253</v>
      </c>
      <c r="AM1308" s="130">
        <v>611040104</v>
      </c>
      <c r="AN1308" s="61" t="s">
        <v>1126</v>
      </c>
    </row>
    <row r="1309" spans="35:40" x14ac:dyDescent="0.25">
      <c r="AI1309" s="130">
        <f t="shared" si="57"/>
        <v>611040105</v>
      </c>
      <c r="AK1309" s="61" t="s">
        <v>29</v>
      </c>
      <c r="AL1309" t="s">
        <v>1254</v>
      </c>
      <c r="AM1309" s="130">
        <v>611040105</v>
      </c>
      <c r="AN1309" s="61" t="s">
        <v>1126</v>
      </c>
    </row>
    <row r="1310" spans="35:40" x14ac:dyDescent="0.25">
      <c r="AI1310" s="130">
        <f t="shared" si="57"/>
        <v>611050101</v>
      </c>
      <c r="AK1310" s="61" t="s">
        <v>29</v>
      </c>
      <c r="AL1310" t="s">
        <v>978</v>
      </c>
      <c r="AM1310" s="130">
        <v>611050101</v>
      </c>
      <c r="AN1310" s="61" t="s">
        <v>1126</v>
      </c>
    </row>
    <row r="1311" spans="35:40" x14ac:dyDescent="0.25">
      <c r="AI1311" s="130">
        <f t="shared" si="57"/>
        <v>611050102</v>
      </c>
      <c r="AK1311" s="61" t="s">
        <v>29</v>
      </c>
      <c r="AL1311" t="s">
        <v>979</v>
      </c>
      <c r="AM1311" s="130">
        <v>611050102</v>
      </c>
      <c r="AN1311" s="61" t="s">
        <v>1126</v>
      </c>
    </row>
    <row r="1312" spans="35:40" x14ac:dyDescent="0.25">
      <c r="AI1312" s="130">
        <f t="shared" si="57"/>
        <v>611050103</v>
      </c>
      <c r="AK1312" s="61" t="s">
        <v>29</v>
      </c>
      <c r="AL1312" t="s">
        <v>980</v>
      </c>
      <c r="AM1312" s="130">
        <v>611050103</v>
      </c>
      <c r="AN1312" s="61" t="s">
        <v>1126</v>
      </c>
    </row>
    <row r="1313" spans="35:40" x14ac:dyDescent="0.25">
      <c r="AI1313" s="130">
        <f t="shared" si="57"/>
        <v>611060101</v>
      </c>
      <c r="AK1313" s="61" t="s">
        <v>29</v>
      </c>
      <c r="AL1313" t="s">
        <v>981</v>
      </c>
      <c r="AM1313" s="130">
        <v>611060101</v>
      </c>
      <c r="AN1313" s="61" t="s">
        <v>1126</v>
      </c>
    </row>
    <row r="1314" spans="35:40" x14ac:dyDescent="0.25">
      <c r="AI1314" s="130">
        <f t="shared" si="57"/>
        <v>612010101</v>
      </c>
      <c r="AK1314" s="61" t="s">
        <v>29</v>
      </c>
      <c r="AL1314" t="s">
        <v>1256</v>
      </c>
      <c r="AM1314" s="130">
        <v>612010101</v>
      </c>
      <c r="AN1314" s="61" t="s">
        <v>1119</v>
      </c>
    </row>
    <row r="1315" spans="35:40" x14ac:dyDescent="0.25">
      <c r="AI1315" s="130">
        <f t="shared" si="57"/>
        <v>612010102</v>
      </c>
      <c r="AK1315" s="61" t="s">
        <v>29</v>
      </c>
      <c r="AL1315" t="s">
        <v>915</v>
      </c>
      <c r="AM1315" s="130">
        <v>612010102</v>
      </c>
      <c r="AN1315" s="61" t="s">
        <v>1119</v>
      </c>
    </row>
    <row r="1316" spans="35:40" x14ac:dyDescent="0.25">
      <c r="AI1316" s="130">
        <f t="shared" si="57"/>
        <v>612010103</v>
      </c>
      <c r="AK1316" s="61" t="s">
        <v>29</v>
      </c>
      <c r="AL1316" t="s">
        <v>509</v>
      </c>
      <c r="AM1316" s="130">
        <v>612010103</v>
      </c>
      <c r="AN1316" s="61" t="s">
        <v>1119</v>
      </c>
    </row>
    <row r="1317" spans="35:40" x14ac:dyDescent="0.25">
      <c r="AI1317" s="130">
        <f t="shared" si="57"/>
        <v>612010104</v>
      </c>
      <c r="AK1317" s="61" t="s">
        <v>29</v>
      </c>
      <c r="AL1317" t="s">
        <v>510</v>
      </c>
      <c r="AM1317" s="130">
        <v>612010104</v>
      </c>
      <c r="AN1317" s="61" t="s">
        <v>1119</v>
      </c>
    </row>
    <row r="1318" spans="35:40" x14ac:dyDescent="0.25">
      <c r="AI1318" s="130">
        <f t="shared" si="57"/>
        <v>612020101</v>
      </c>
      <c r="AK1318" s="61" t="s">
        <v>29</v>
      </c>
      <c r="AL1318" t="s">
        <v>511</v>
      </c>
      <c r="AM1318" s="130">
        <v>612020101</v>
      </c>
      <c r="AN1318" s="61" t="s">
        <v>1119</v>
      </c>
    </row>
    <row r="1319" spans="35:40" x14ac:dyDescent="0.25">
      <c r="AI1319" s="130">
        <f t="shared" si="57"/>
        <v>612020102</v>
      </c>
      <c r="AK1319" s="61" t="s">
        <v>29</v>
      </c>
      <c r="AL1319" t="s">
        <v>512</v>
      </c>
      <c r="AM1319" s="130">
        <v>612020102</v>
      </c>
      <c r="AN1319" s="61" t="s">
        <v>1119</v>
      </c>
    </row>
    <row r="1320" spans="35:40" x14ac:dyDescent="0.25">
      <c r="AI1320" s="130">
        <f t="shared" si="57"/>
        <v>612020103</v>
      </c>
      <c r="AK1320" s="61" t="s">
        <v>29</v>
      </c>
      <c r="AL1320" t="s">
        <v>513</v>
      </c>
      <c r="AM1320" s="130">
        <v>612020103</v>
      </c>
      <c r="AN1320" s="61" t="s">
        <v>1119</v>
      </c>
    </row>
    <row r="1321" spans="35:40" x14ac:dyDescent="0.25">
      <c r="AI1321" s="130">
        <f t="shared" si="57"/>
        <v>612020104</v>
      </c>
      <c r="AK1321" s="61" t="s">
        <v>29</v>
      </c>
      <c r="AL1321" t="s">
        <v>514</v>
      </c>
      <c r="AM1321" s="130">
        <v>612020104</v>
      </c>
      <c r="AN1321" s="61" t="s">
        <v>1119</v>
      </c>
    </row>
    <row r="1322" spans="35:40" x14ac:dyDescent="0.25">
      <c r="AI1322" s="130">
        <f t="shared" si="57"/>
        <v>612020105</v>
      </c>
      <c r="AK1322" s="61" t="s">
        <v>29</v>
      </c>
      <c r="AL1322" t="s">
        <v>515</v>
      </c>
      <c r="AM1322" s="130">
        <v>612020105</v>
      </c>
      <c r="AN1322" s="61" t="s">
        <v>1119</v>
      </c>
    </row>
    <row r="1323" spans="35:40" x14ac:dyDescent="0.25">
      <c r="AI1323" s="130">
        <f t="shared" si="57"/>
        <v>612020106</v>
      </c>
      <c r="AK1323" s="61" t="s">
        <v>29</v>
      </c>
      <c r="AL1323" t="s">
        <v>1259</v>
      </c>
      <c r="AM1323" s="130">
        <v>612020106</v>
      </c>
      <c r="AN1323" s="61" t="s">
        <v>1119</v>
      </c>
    </row>
    <row r="1324" spans="35:40" x14ac:dyDescent="0.25">
      <c r="AI1324" s="130">
        <f t="shared" si="57"/>
        <v>612030101</v>
      </c>
      <c r="AK1324" s="61" t="s">
        <v>29</v>
      </c>
      <c r="AL1324" t="s">
        <v>516</v>
      </c>
      <c r="AM1324" s="130">
        <v>612030101</v>
      </c>
      <c r="AN1324" s="61" t="s">
        <v>1119</v>
      </c>
    </row>
    <row r="1325" spans="35:40" x14ac:dyDescent="0.25">
      <c r="AI1325" s="130">
        <f t="shared" si="57"/>
        <v>612030102</v>
      </c>
      <c r="AK1325" s="61" t="s">
        <v>29</v>
      </c>
      <c r="AL1325" t="s">
        <v>517</v>
      </c>
      <c r="AM1325" s="130">
        <v>612030102</v>
      </c>
      <c r="AN1325" s="61" t="s">
        <v>1119</v>
      </c>
    </row>
    <row r="1326" spans="35:40" x14ac:dyDescent="0.25">
      <c r="AI1326" s="130">
        <f t="shared" si="57"/>
        <v>612030103</v>
      </c>
      <c r="AK1326" s="61" t="s">
        <v>29</v>
      </c>
      <c r="AL1326" t="s">
        <v>518</v>
      </c>
      <c r="AM1326" s="130">
        <v>612030103</v>
      </c>
      <c r="AN1326" s="61" t="s">
        <v>1119</v>
      </c>
    </row>
    <row r="1327" spans="35:40" x14ac:dyDescent="0.25">
      <c r="AI1327" s="130">
        <f t="shared" si="57"/>
        <v>612030104</v>
      </c>
      <c r="AK1327" s="61" t="s">
        <v>29</v>
      </c>
      <c r="AL1327" t="s">
        <v>519</v>
      </c>
      <c r="AM1327" s="130">
        <v>612030104</v>
      </c>
      <c r="AN1327" s="61" t="s">
        <v>1119</v>
      </c>
    </row>
    <row r="1328" spans="35:40" x14ac:dyDescent="0.25">
      <c r="AI1328" s="130">
        <f t="shared" si="57"/>
        <v>612030105</v>
      </c>
      <c r="AK1328" s="61" t="s">
        <v>29</v>
      </c>
      <c r="AL1328" t="s">
        <v>520</v>
      </c>
      <c r="AM1328" s="130">
        <v>612030105</v>
      </c>
      <c r="AN1328" s="61" t="s">
        <v>1119</v>
      </c>
    </row>
    <row r="1329" spans="35:40" x14ac:dyDescent="0.25">
      <c r="AI1329" s="130">
        <f t="shared" si="57"/>
        <v>612030106</v>
      </c>
      <c r="AK1329" s="61" t="s">
        <v>29</v>
      </c>
      <c r="AL1329" t="s">
        <v>521</v>
      </c>
      <c r="AM1329" s="130">
        <v>612030106</v>
      </c>
      <c r="AN1329" s="61" t="s">
        <v>1119</v>
      </c>
    </row>
    <row r="1330" spans="35:40" x14ac:dyDescent="0.25">
      <c r="AI1330" s="130">
        <f t="shared" si="57"/>
        <v>612030107</v>
      </c>
      <c r="AK1330" s="61" t="s">
        <v>29</v>
      </c>
      <c r="AL1330" t="s">
        <v>522</v>
      </c>
      <c r="AM1330" s="130">
        <v>612030107</v>
      </c>
      <c r="AN1330" s="61" t="s">
        <v>1119</v>
      </c>
    </row>
    <row r="1331" spans="35:40" x14ac:dyDescent="0.25">
      <c r="AI1331" s="130">
        <f t="shared" si="57"/>
        <v>612030108</v>
      </c>
      <c r="AK1331" s="61" t="s">
        <v>29</v>
      </c>
      <c r="AL1331" t="s">
        <v>523</v>
      </c>
      <c r="AM1331" s="130">
        <v>612030108</v>
      </c>
      <c r="AN1331" s="61" t="s">
        <v>1119</v>
      </c>
    </row>
    <row r="1332" spans="35:40" x14ac:dyDescent="0.25">
      <c r="AI1332" s="130">
        <f t="shared" si="57"/>
        <v>612040101</v>
      </c>
      <c r="AK1332" s="61" t="s">
        <v>29</v>
      </c>
      <c r="AL1332" t="s">
        <v>524</v>
      </c>
      <c r="AM1332" s="130">
        <v>612040101</v>
      </c>
      <c r="AN1332" s="61" t="s">
        <v>1119</v>
      </c>
    </row>
    <row r="1333" spans="35:40" x14ac:dyDescent="0.25">
      <c r="AI1333" s="130">
        <f t="shared" si="57"/>
        <v>612040102</v>
      </c>
      <c r="AK1333" s="61" t="s">
        <v>29</v>
      </c>
      <c r="AL1333" t="s">
        <v>525</v>
      </c>
      <c r="AM1333" s="130">
        <v>612040102</v>
      </c>
      <c r="AN1333" s="61" t="s">
        <v>1119</v>
      </c>
    </row>
    <row r="1334" spans="35:40" x14ac:dyDescent="0.25">
      <c r="AI1334" s="130">
        <f t="shared" si="57"/>
        <v>612040103</v>
      </c>
      <c r="AK1334" s="61" t="s">
        <v>29</v>
      </c>
      <c r="AL1334" t="s">
        <v>526</v>
      </c>
      <c r="AM1334" s="130">
        <v>612040103</v>
      </c>
      <c r="AN1334" s="61" t="s">
        <v>1119</v>
      </c>
    </row>
    <row r="1335" spans="35:40" x14ac:dyDescent="0.25">
      <c r="AI1335" s="130">
        <f t="shared" si="57"/>
        <v>612050101</v>
      </c>
      <c r="AK1335" s="61" t="s">
        <v>29</v>
      </c>
      <c r="AL1335" t="s">
        <v>916</v>
      </c>
      <c r="AM1335" s="130">
        <v>612050101</v>
      </c>
      <c r="AN1335" s="61" t="s">
        <v>1119</v>
      </c>
    </row>
    <row r="1336" spans="35:40" x14ac:dyDescent="0.25">
      <c r="AI1336" s="130">
        <f t="shared" si="57"/>
        <v>612050102</v>
      </c>
      <c r="AK1336" s="61" t="s">
        <v>29</v>
      </c>
      <c r="AL1336" t="s">
        <v>917</v>
      </c>
      <c r="AM1336" s="130">
        <v>612050102</v>
      </c>
      <c r="AN1336" s="61" t="s">
        <v>1119</v>
      </c>
    </row>
    <row r="1337" spans="35:40" x14ac:dyDescent="0.25">
      <c r="AI1337" s="130">
        <f t="shared" si="57"/>
        <v>612050103</v>
      </c>
      <c r="AK1337" s="61" t="s">
        <v>29</v>
      </c>
      <c r="AL1337" t="s">
        <v>1267</v>
      </c>
      <c r="AM1337" s="130">
        <v>612050103</v>
      </c>
      <c r="AN1337" s="61" t="s">
        <v>1119</v>
      </c>
    </row>
    <row r="1338" spans="35:40" x14ac:dyDescent="0.25">
      <c r="AI1338" s="130">
        <f t="shared" si="57"/>
        <v>612060101</v>
      </c>
      <c r="AK1338" s="61" t="s">
        <v>29</v>
      </c>
      <c r="AL1338" t="s">
        <v>918</v>
      </c>
      <c r="AM1338" s="130">
        <v>612060101</v>
      </c>
      <c r="AN1338" s="61" t="s">
        <v>1119</v>
      </c>
    </row>
    <row r="1339" spans="35:40" x14ac:dyDescent="0.25">
      <c r="AI1339" s="130">
        <f t="shared" si="57"/>
        <v>612060102</v>
      </c>
      <c r="AK1339" s="61" t="s">
        <v>29</v>
      </c>
      <c r="AL1339" t="s">
        <v>527</v>
      </c>
      <c r="AM1339" s="130">
        <v>612060102</v>
      </c>
      <c r="AN1339" s="61" t="s">
        <v>1119</v>
      </c>
    </row>
    <row r="1340" spans="35:40" x14ac:dyDescent="0.25">
      <c r="AI1340" s="130">
        <f t="shared" si="57"/>
        <v>612060103</v>
      </c>
      <c r="AK1340" s="61" t="s">
        <v>29</v>
      </c>
      <c r="AL1340" t="s">
        <v>1268</v>
      </c>
      <c r="AM1340" s="130">
        <v>612060103</v>
      </c>
      <c r="AN1340" s="61" t="s">
        <v>1119</v>
      </c>
    </row>
    <row r="1341" spans="35:40" x14ac:dyDescent="0.25">
      <c r="AI1341" s="130">
        <f t="shared" si="57"/>
        <v>612070101</v>
      </c>
      <c r="AK1341" s="61" t="s">
        <v>29</v>
      </c>
      <c r="AL1341" t="s">
        <v>528</v>
      </c>
      <c r="AM1341" s="130">
        <v>612070101</v>
      </c>
      <c r="AN1341" s="61" t="s">
        <v>1119</v>
      </c>
    </row>
    <row r="1342" spans="35:40" x14ac:dyDescent="0.25">
      <c r="AI1342" s="130">
        <f t="shared" si="57"/>
        <v>612070102</v>
      </c>
      <c r="AK1342" s="61" t="s">
        <v>29</v>
      </c>
      <c r="AL1342" t="s">
        <v>529</v>
      </c>
      <c r="AM1342" s="130">
        <v>612070102</v>
      </c>
      <c r="AN1342" s="61" t="s">
        <v>1119</v>
      </c>
    </row>
    <row r="1343" spans="35:40" x14ac:dyDescent="0.25">
      <c r="AI1343" s="130">
        <f t="shared" si="57"/>
        <v>612070103</v>
      </c>
      <c r="AK1343" s="61" t="s">
        <v>29</v>
      </c>
      <c r="AL1343" t="s">
        <v>1271</v>
      </c>
      <c r="AM1343" s="130">
        <v>612070103</v>
      </c>
      <c r="AN1343" s="61" t="s">
        <v>1119</v>
      </c>
    </row>
    <row r="1344" spans="35:40" x14ac:dyDescent="0.25">
      <c r="AI1344" s="130">
        <f t="shared" si="57"/>
        <v>612070104</v>
      </c>
      <c r="AK1344" s="61" t="s">
        <v>29</v>
      </c>
      <c r="AL1344" t="s">
        <v>1272</v>
      </c>
      <c r="AM1344" s="130">
        <v>612070104</v>
      </c>
      <c r="AN1344" s="61" t="s">
        <v>1119</v>
      </c>
    </row>
    <row r="1345" spans="35:40" x14ac:dyDescent="0.25">
      <c r="AI1345" s="130">
        <f t="shared" si="57"/>
        <v>612070105</v>
      </c>
      <c r="AK1345" s="61" t="s">
        <v>29</v>
      </c>
      <c r="AL1345" t="s">
        <v>530</v>
      </c>
      <c r="AM1345" s="130">
        <v>612070105</v>
      </c>
      <c r="AN1345" s="61" t="s">
        <v>1119</v>
      </c>
    </row>
    <row r="1346" spans="35:40" x14ac:dyDescent="0.25">
      <c r="AI1346" s="130">
        <f t="shared" si="57"/>
        <v>611060102</v>
      </c>
      <c r="AK1346" s="61" t="s">
        <v>29</v>
      </c>
      <c r="AL1346" t="s">
        <v>924</v>
      </c>
      <c r="AM1346" s="130">
        <v>611060102</v>
      </c>
      <c r="AN1346" s="61" t="s">
        <v>1126</v>
      </c>
    </row>
    <row r="1347" spans="35:40" x14ac:dyDescent="0.25">
      <c r="AI1347" s="130">
        <f t="shared" si="57"/>
        <v>912010103</v>
      </c>
      <c r="AK1347" s="61" t="s">
        <v>20</v>
      </c>
      <c r="AL1347" t="s">
        <v>568</v>
      </c>
      <c r="AM1347" s="130">
        <v>912010103</v>
      </c>
      <c r="AN1347" s="61" t="s">
        <v>39</v>
      </c>
    </row>
    <row r="1348" spans="35:40" x14ac:dyDescent="0.25">
      <c r="AI1348" s="130">
        <f t="shared" si="57"/>
        <v>912010202</v>
      </c>
      <c r="AK1348" s="61" t="s">
        <v>20</v>
      </c>
      <c r="AL1348" t="s">
        <v>570</v>
      </c>
      <c r="AM1348" s="130">
        <v>912010202</v>
      </c>
      <c r="AN1348" s="61" t="s">
        <v>39</v>
      </c>
    </row>
    <row r="1349" spans="35:40" x14ac:dyDescent="0.25">
      <c r="AI1349" s="130">
        <f t="shared" si="57"/>
        <v>912020101</v>
      </c>
      <c r="AK1349" s="61" t="s">
        <v>20</v>
      </c>
      <c r="AL1349" t="s">
        <v>571</v>
      </c>
      <c r="AM1349" s="130">
        <v>912020101</v>
      </c>
      <c r="AN1349" s="61" t="s">
        <v>39</v>
      </c>
    </row>
    <row r="1350" spans="35:40" x14ac:dyDescent="0.25">
      <c r="AI1350" s="130">
        <f t="shared" si="57"/>
        <v>912020201</v>
      </c>
      <c r="AK1350" s="61" t="s">
        <v>20</v>
      </c>
      <c r="AL1350" t="s">
        <v>572</v>
      </c>
      <c r="AM1350" s="130">
        <v>912020201</v>
      </c>
      <c r="AN1350" s="61" t="s">
        <v>39</v>
      </c>
    </row>
    <row r="1351" spans="35:40" x14ac:dyDescent="0.25">
      <c r="AI1351" s="130">
        <f t="shared" ref="AI1351:AI1414" si="58">$AM1351</f>
        <v>912020202</v>
      </c>
      <c r="AK1351" s="61" t="s">
        <v>20</v>
      </c>
      <c r="AL1351" t="s">
        <v>573</v>
      </c>
      <c r="AM1351" s="130">
        <v>912020202</v>
      </c>
      <c r="AN1351" s="61" t="s">
        <v>39</v>
      </c>
    </row>
    <row r="1352" spans="35:40" x14ac:dyDescent="0.25">
      <c r="AI1352" s="130">
        <f t="shared" si="58"/>
        <v>912020203</v>
      </c>
      <c r="AK1352" s="61" t="s">
        <v>20</v>
      </c>
      <c r="AL1352" t="s">
        <v>574</v>
      </c>
      <c r="AM1352" s="130">
        <v>912020203</v>
      </c>
      <c r="AN1352" s="61" t="s">
        <v>39</v>
      </c>
    </row>
    <row r="1353" spans="35:40" x14ac:dyDescent="0.25">
      <c r="AI1353" s="130">
        <f t="shared" si="58"/>
        <v>912020208</v>
      </c>
      <c r="AK1353" s="61" t="s">
        <v>20</v>
      </c>
      <c r="AL1353" t="s">
        <v>575</v>
      </c>
      <c r="AM1353" s="130">
        <v>912020208</v>
      </c>
      <c r="AN1353" s="61" t="s">
        <v>39</v>
      </c>
    </row>
    <row r="1354" spans="35:40" x14ac:dyDescent="0.25">
      <c r="AI1354" s="130">
        <f t="shared" si="58"/>
        <v>912020209</v>
      </c>
      <c r="AK1354" s="61" t="s">
        <v>20</v>
      </c>
      <c r="AL1354" t="s">
        <v>576</v>
      </c>
      <c r="AM1354" s="130">
        <v>912020209</v>
      </c>
      <c r="AN1354" s="61" t="s">
        <v>39</v>
      </c>
    </row>
    <row r="1355" spans="35:40" x14ac:dyDescent="0.25">
      <c r="AI1355" s="130">
        <f t="shared" si="58"/>
        <v>912020210</v>
      </c>
      <c r="AK1355" s="61" t="s">
        <v>20</v>
      </c>
      <c r="AL1355" t="s">
        <v>577</v>
      </c>
      <c r="AM1355" s="130">
        <v>912020210</v>
      </c>
      <c r="AN1355" s="61" t="s">
        <v>39</v>
      </c>
    </row>
    <row r="1356" spans="35:40" x14ac:dyDescent="0.25">
      <c r="AI1356" s="130">
        <f t="shared" si="58"/>
        <v>912020216</v>
      </c>
      <c r="AK1356" s="61" t="s">
        <v>20</v>
      </c>
      <c r="AL1356" t="s">
        <v>578</v>
      </c>
      <c r="AM1356" s="130">
        <v>912020216</v>
      </c>
      <c r="AN1356" s="61" t="s">
        <v>39</v>
      </c>
    </row>
    <row r="1357" spans="35:40" x14ac:dyDescent="0.25">
      <c r="AI1357" s="130">
        <f t="shared" si="58"/>
        <v>912020218</v>
      </c>
      <c r="AK1357" s="61" t="s">
        <v>20</v>
      </c>
      <c r="AL1357" t="s">
        <v>579</v>
      </c>
      <c r="AM1357" s="130">
        <v>912020218</v>
      </c>
      <c r="AN1357" s="61" t="s">
        <v>39</v>
      </c>
    </row>
    <row r="1358" spans="35:40" x14ac:dyDescent="0.25">
      <c r="AI1358" s="130">
        <f t="shared" si="58"/>
        <v>912020226</v>
      </c>
      <c r="AK1358" s="61" t="s">
        <v>20</v>
      </c>
      <c r="AL1358" t="s">
        <v>1442</v>
      </c>
      <c r="AM1358" s="130">
        <v>912020226</v>
      </c>
      <c r="AN1358" s="61" t="s">
        <v>39</v>
      </c>
    </row>
    <row r="1359" spans="35:40" x14ac:dyDescent="0.25">
      <c r="AI1359" s="130">
        <f t="shared" si="58"/>
        <v>912020228</v>
      </c>
      <c r="AK1359" s="61" t="s">
        <v>20</v>
      </c>
      <c r="AL1359" t="s">
        <v>580</v>
      </c>
      <c r="AM1359" s="130">
        <v>912020228</v>
      </c>
      <c r="AN1359" s="61" t="s">
        <v>39</v>
      </c>
    </row>
    <row r="1360" spans="35:40" x14ac:dyDescent="0.25">
      <c r="AI1360" s="130">
        <f t="shared" si="58"/>
        <v>912020229</v>
      </c>
      <c r="AK1360" s="61" t="s">
        <v>20</v>
      </c>
      <c r="AL1360" t="s">
        <v>581</v>
      </c>
      <c r="AM1360" s="130">
        <v>912020229</v>
      </c>
      <c r="AN1360" s="61" t="s">
        <v>39</v>
      </c>
    </row>
    <row r="1361" spans="35:40" x14ac:dyDescent="0.25">
      <c r="AI1361" s="130">
        <f t="shared" si="58"/>
        <v>912020230</v>
      </c>
      <c r="AK1361" s="61" t="s">
        <v>20</v>
      </c>
      <c r="AL1361" t="s">
        <v>582</v>
      </c>
      <c r="AM1361" s="130">
        <v>912020230</v>
      </c>
      <c r="AN1361" s="61" t="s">
        <v>39</v>
      </c>
    </row>
    <row r="1362" spans="35:40" x14ac:dyDescent="0.25">
      <c r="AI1362" s="130">
        <f t="shared" si="58"/>
        <v>912020301</v>
      </c>
      <c r="AK1362" s="61" t="s">
        <v>20</v>
      </c>
      <c r="AL1362" t="s">
        <v>583</v>
      </c>
      <c r="AM1362" s="130">
        <v>912020301</v>
      </c>
      <c r="AN1362" s="61" t="s">
        <v>39</v>
      </c>
    </row>
    <row r="1363" spans="35:40" x14ac:dyDescent="0.25">
      <c r="AI1363" s="130">
        <f t="shared" si="58"/>
        <v>912020302</v>
      </c>
      <c r="AK1363" s="61" t="s">
        <v>20</v>
      </c>
      <c r="AL1363" t="s">
        <v>584</v>
      </c>
      <c r="AM1363" s="130">
        <v>912020302</v>
      </c>
      <c r="AN1363" s="61" t="s">
        <v>39</v>
      </c>
    </row>
    <row r="1364" spans="35:40" x14ac:dyDescent="0.25">
      <c r="AI1364" s="130">
        <f t="shared" si="58"/>
        <v>912020401</v>
      </c>
      <c r="AK1364" s="61" t="s">
        <v>20</v>
      </c>
      <c r="AL1364" t="s">
        <v>585</v>
      </c>
      <c r="AM1364" s="130">
        <v>912020401</v>
      </c>
      <c r="AN1364" s="61" t="s">
        <v>39</v>
      </c>
    </row>
    <row r="1365" spans="35:40" x14ac:dyDescent="0.25">
      <c r="AI1365" s="130">
        <f t="shared" si="58"/>
        <v>912020601</v>
      </c>
      <c r="AK1365" s="61" t="s">
        <v>20</v>
      </c>
      <c r="AL1365" t="s">
        <v>586</v>
      </c>
      <c r="AM1365" s="130">
        <v>912020601</v>
      </c>
      <c r="AN1365" s="61" t="s">
        <v>39</v>
      </c>
    </row>
    <row r="1366" spans="35:40" x14ac:dyDescent="0.25">
      <c r="AI1366" s="130">
        <f t="shared" si="58"/>
        <v>912020609</v>
      </c>
      <c r="AK1366" s="61" t="s">
        <v>20</v>
      </c>
      <c r="AL1366" t="s">
        <v>587</v>
      </c>
      <c r="AM1366" s="130">
        <v>912020609</v>
      </c>
      <c r="AN1366" s="61" t="s">
        <v>39</v>
      </c>
    </row>
    <row r="1367" spans="35:40" x14ac:dyDescent="0.25">
      <c r="AI1367" s="130">
        <f t="shared" si="58"/>
        <v>912020701</v>
      </c>
      <c r="AK1367" s="61" t="s">
        <v>20</v>
      </c>
      <c r="AL1367" t="s">
        <v>588</v>
      </c>
      <c r="AM1367" s="130">
        <v>912020701</v>
      </c>
      <c r="AN1367" s="61" t="s">
        <v>39</v>
      </c>
    </row>
    <row r="1368" spans="35:40" x14ac:dyDescent="0.25">
      <c r="AI1368" s="130">
        <f t="shared" si="58"/>
        <v>912020801</v>
      </c>
      <c r="AK1368" s="61" t="s">
        <v>20</v>
      </c>
      <c r="AL1368" t="s">
        <v>589</v>
      </c>
      <c r="AM1368" s="130">
        <v>912020801</v>
      </c>
      <c r="AN1368" s="61" t="s">
        <v>39</v>
      </c>
    </row>
    <row r="1369" spans="35:40" x14ac:dyDescent="0.25">
      <c r="AI1369" s="130">
        <f t="shared" si="58"/>
        <v>912020901</v>
      </c>
      <c r="AK1369" s="61" t="s">
        <v>20</v>
      </c>
      <c r="AL1369" t="s">
        <v>590</v>
      </c>
      <c r="AM1369" s="130">
        <v>912020901</v>
      </c>
      <c r="AN1369" s="61" t="s">
        <v>39</v>
      </c>
    </row>
    <row r="1370" spans="35:40" x14ac:dyDescent="0.25">
      <c r="AI1370" s="130">
        <f t="shared" si="58"/>
        <v>912021001</v>
      </c>
      <c r="AK1370" s="61" t="s">
        <v>20</v>
      </c>
      <c r="AL1370" t="s">
        <v>591</v>
      </c>
      <c r="AM1370" s="130">
        <v>912021001</v>
      </c>
      <c r="AN1370" s="61" t="s">
        <v>39</v>
      </c>
    </row>
    <row r="1371" spans="35:40" x14ac:dyDescent="0.25">
      <c r="AI1371" s="130">
        <f t="shared" si="58"/>
        <v>912021101</v>
      </c>
      <c r="AK1371" s="61" t="s">
        <v>20</v>
      </c>
      <c r="AL1371" t="s">
        <v>592</v>
      </c>
      <c r="AM1371" s="130">
        <v>912021101</v>
      </c>
      <c r="AN1371" s="61" t="s">
        <v>39</v>
      </c>
    </row>
    <row r="1372" spans="35:40" x14ac:dyDescent="0.25">
      <c r="AI1372" s="130">
        <f t="shared" si="58"/>
        <v>912021201</v>
      </c>
      <c r="AK1372" s="61" t="s">
        <v>20</v>
      </c>
      <c r="AL1372" t="s">
        <v>593</v>
      </c>
      <c r="AM1372" s="130">
        <v>912021201</v>
      </c>
      <c r="AN1372" s="61" t="s">
        <v>39</v>
      </c>
    </row>
    <row r="1373" spans="35:40" x14ac:dyDescent="0.25">
      <c r="AI1373" s="130">
        <f t="shared" si="58"/>
        <v>912021301</v>
      </c>
      <c r="AK1373" s="61" t="s">
        <v>20</v>
      </c>
      <c r="AL1373" t="s">
        <v>594</v>
      </c>
      <c r="AM1373" s="130">
        <v>912021301</v>
      </c>
      <c r="AN1373" s="61" t="s">
        <v>39</v>
      </c>
    </row>
    <row r="1374" spans="35:40" x14ac:dyDescent="0.25">
      <c r="AI1374" s="130">
        <f t="shared" si="58"/>
        <v>912021401</v>
      </c>
      <c r="AK1374" s="61" t="s">
        <v>20</v>
      </c>
      <c r="AL1374" t="s">
        <v>595</v>
      </c>
      <c r="AM1374" s="130">
        <v>912021401</v>
      </c>
      <c r="AN1374" s="61" t="s">
        <v>39</v>
      </c>
    </row>
    <row r="1375" spans="35:40" x14ac:dyDescent="0.25">
      <c r="AI1375" s="130">
        <f t="shared" si="58"/>
        <v>912021502</v>
      </c>
      <c r="AK1375" s="61" t="s">
        <v>20</v>
      </c>
      <c r="AL1375" t="s">
        <v>596</v>
      </c>
      <c r="AM1375" s="130">
        <v>912021502</v>
      </c>
      <c r="AN1375" s="61" t="s">
        <v>39</v>
      </c>
    </row>
    <row r="1376" spans="35:40" x14ac:dyDescent="0.25">
      <c r="AI1376" s="130">
        <f t="shared" si="58"/>
        <v>912021601</v>
      </c>
      <c r="AK1376" s="61" t="s">
        <v>20</v>
      </c>
      <c r="AL1376" t="s">
        <v>598</v>
      </c>
      <c r="AM1376" s="130">
        <v>912021601</v>
      </c>
      <c r="AN1376" s="61" t="s">
        <v>39</v>
      </c>
    </row>
    <row r="1377" spans="35:40" x14ac:dyDescent="0.25">
      <c r="AI1377" s="130">
        <f t="shared" si="58"/>
        <v>912021701</v>
      </c>
      <c r="AK1377" s="61" t="s">
        <v>20</v>
      </c>
      <c r="AL1377" t="s">
        <v>602</v>
      </c>
      <c r="AM1377" s="130">
        <v>912021701</v>
      </c>
      <c r="AN1377" s="61" t="s">
        <v>39</v>
      </c>
    </row>
    <row r="1378" spans="35:40" x14ac:dyDescent="0.25">
      <c r="AI1378" s="130">
        <f t="shared" si="58"/>
        <v>912021705</v>
      </c>
      <c r="AK1378" s="61" t="s">
        <v>20</v>
      </c>
      <c r="AL1378" t="s">
        <v>603</v>
      </c>
      <c r="AM1378" s="130">
        <v>912021705</v>
      </c>
      <c r="AN1378" s="61" t="s">
        <v>39</v>
      </c>
    </row>
    <row r="1379" spans="35:40" x14ac:dyDescent="0.25">
      <c r="AI1379" s="130">
        <f t="shared" si="58"/>
        <v>912021706</v>
      </c>
      <c r="AK1379" s="61" t="s">
        <v>20</v>
      </c>
      <c r="AL1379" t="s">
        <v>604</v>
      </c>
      <c r="AM1379" s="130">
        <v>912021706</v>
      </c>
      <c r="AN1379" s="61" t="s">
        <v>39</v>
      </c>
    </row>
    <row r="1380" spans="35:40" x14ac:dyDescent="0.25">
      <c r="AI1380" s="130">
        <f t="shared" si="58"/>
        <v>912021707</v>
      </c>
      <c r="AK1380" s="61" t="s">
        <v>20</v>
      </c>
      <c r="AL1380" t="s">
        <v>605</v>
      </c>
      <c r="AM1380" s="130">
        <v>912021707</v>
      </c>
      <c r="AN1380" s="61" t="s">
        <v>39</v>
      </c>
    </row>
    <row r="1381" spans="35:40" x14ac:dyDescent="0.25">
      <c r="AI1381" s="130">
        <f t="shared" si="58"/>
        <v>912021708</v>
      </c>
      <c r="AK1381" s="61" t="s">
        <v>20</v>
      </c>
      <c r="AL1381" t="s">
        <v>606</v>
      </c>
      <c r="AM1381" s="130">
        <v>912021708</v>
      </c>
      <c r="AN1381" s="61" t="s">
        <v>39</v>
      </c>
    </row>
    <row r="1382" spans="35:40" x14ac:dyDescent="0.25">
      <c r="AI1382" s="130">
        <f t="shared" si="58"/>
        <v>912021709</v>
      </c>
      <c r="AK1382" s="61" t="s">
        <v>20</v>
      </c>
      <c r="AL1382" t="s">
        <v>929</v>
      </c>
      <c r="AM1382" s="130">
        <v>912021709</v>
      </c>
      <c r="AN1382" s="61" t="s">
        <v>39</v>
      </c>
    </row>
    <row r="1383" spans="35:40" x14ac:dyDescent="0.25">
      <c r="AI1383" s="130">
        <f t="shared" si="58"/>
        <v>912021710</v>
      </c>
      <c r="AK1383" s="61" t="s">
        <v>20</v>
      </c>
      <c r="AL1383" t="s">
        <v>607</v>
      </c>
      <c r="AM1383" s="130">
        <v>912021710</v>
      </c>
      <c r="AN1383" s="61" t="s">
        <v>39</v>
      </c>
    </row>
    <row r="1384" spans="35:40" x14ac:dyDescent="0.25">
      <c r="AI1384" s="130">
        <f t="shared" si="58"/>
        <v>912021711</v>
      </c>
      <c r="AK1384" s="61" t="s">
        <v>20</v>
      </c>
      <c r="AL1384" t="s">
        <v>608</v>
      </c>
      <c r="AM1384" s="130">
        <v>912021711</v>
      </c>
      <c r="AN1384" s="61" t="s">
        <v>39</v>
      </c>
    </row>
    <row r="1385" spans="35:40" x14ac:dyDescent="0.25">
      <c r="AI1385" s="130">
        <f t="shared" si="58"/>
        <v>912021712</v>
      </c>
      <c r="AK1385" s="61" t="s">
        <v>20</v>
      </c>
      <c r="AL1385" t="s">
        <v>609</v>
      </c>
      <c r="AM1385" s="130">
        <v>912021712</v>
      </c>
      <c r="AN1385" s="61" t="s">
        <v>39</v>
      </c>
    </row>
    <row r="1386" spans="35:40" x14ac:dyDescent="0.25">
      <c r="AI1386" s="130">
        <f t="shared" si="58"/>
        <v>912021713</v>
      </c>
      <c r="AK1386" s="61" t="s">
        <v>20</v>
      </c>
      <c r="AL1386" t="s">
        <v>610</v>
      </c>
      <c r="AM1386" s="130">
        <v>912021713</v>
      </c>
      <c r="AN1386" s="61" t="s">
        <v>39</v>
      </c>
    </row>
    <row r="1387" spans="35:40" x14ac:dyDescent="0.25">
      <c r="AI1387" s="130">
        <f t="shared" si="58"/>
        <v>912021801</v>
      </c>
      <c r="AK1387" s="61" t="s">
        <v>20</v>
      </c>
      <c r="AL1387" t="s">
        <v>611</v>
      </c>
      <c r="AM1387" s="130">
        <v>912021801</v>
      </c>
      <c r="AN1387" s="61" t="s">
        <v>39</v>
      </c>
    </row>
    <row r="1388" spans="35:40" x14ac:dyDescent="0.25">
      <c r="AI1388" s="130">
        <f t="shared" si="58"/>
        <v>912021802</v>
      </c>
      <c r="AK1388" s="61" t="s">
        <v>20</v>
      </c>
      <c r="AL1388" t="s">
        <v>612</v>
      </c>
      <c r="AM1388" s="130">
        <v>912021802</v>
      </c>
      <c r="AN1388" s="61" t="s">
        <v>39</v>
      </c>
    </row>
    <row r="1389" spans="35:40" x14ac:dyDescent="0.25">
      <c r="AI1389" s="130">
        <f t="shared" si="58"/>
        <v>912021803</v>
      </c>
      <c r="AK1389" s="61" t="s">
        <v>20</v>
      </c>
      <c r="AL1389" t="s">
        <v>613</v>
      </c>
      <c r="AM1389" s="130">
        <v>912021803</v>
      </c>
      <c r="AN1389" s="61" t="s">
        <v>39</v>
      </c>
    </row>
    <row r="1390" spans="35:40" x14ac:dyDescent="0.25">
      <c r="AI1390" s="130">
        <f t="shared" si="58"/>
        <v>912021804</v>
      </c>
      <c r="AK1390" s="61" t="s">
        <v>20</v>
      </c>
      <c r="AL1390" t="s">
        <v>614</v>
      </c>
      <c r="AM1390" s="130">
        <v>912021804</v>
      </c>
      <c r="AN1390" s="61" t="s">
        <v>39</v>
      </c>
    </row>
    <row r="1391" spans="35:40" x14ac:dyDescent="0.25">
      <c r="AI1391" s="130">
        <f t="shared" si="58"/>
        <v>912021805</v>
      </c>
      <c r="AK1391" s="61" t="s">
        <v>20</v>
      </c>
      <c r="AL1391" t="s">
        <v>615</v>
      </c>
      <c r="AM1391" s="130">
        <v>912021805</v>
      </c>
      <c r="AN1391" s="61" t="s">
        <v>39</v>
      </c>
    </row>
    <row r="1392" spans="35:40" x14ac:dyDescent="0.25">
      <c r="AI1392" s="130">
        <f t="shared" si="58"/>
        <v>912021806</v>
      </c>
      <c r="AK1392" s="61" t="s">
        <v>20</v>
      </c>
      <c r="AL1392" t="s">
        <v>616</v>
      </c>
      <c r="AM1392" s="130">
        <v>912021806</v>
      </c>
      <c r="AN1392" s="61" t="s">
        <v>39</v>
      </c>
    </row>
    <row r="1393" spans="35:40" x14ac:dyDescent="0.25">
      <c r="AI1393" s="130">
        <f t="shared" si="58"/>
        <v>912021807</v>
      </c>
      <c r="AK1393" s="61" t="s">
        <v>20</v>
      </c>
      <c r="AL1393" t="s">
        <v>617</v>
      </c>
      <c r="AM1393" s="130">
        <v>912021807</v>
      </c>
      <c r="AN1393" s="61" t="s">
        <v>39</v>
      </c>
    </row>
    <row r="1394" spans="35:40" x14ac:dyDescent="0.25">
      <c r="AI1394" s="130">
        <f t="shared" si="58"/>
        <v>912021808</v>
      </c>
      <c r="AK1394" s="61" t="s">
        <v>20</v>
      </c>
      <c r="AL1394" t="s">
        <v>618</v>
      </c>
      <c r="AM1394" s="130">
        <v>912021808</v>
      </c>
      <c r="AN1394" s="61" t="s">
        <v>39</v>
      </c>
    </row>
    <row r="1395" spans="35:40" x14ac:dyDescent="0.25">
      <c r="AI1395" s="130">
        <f t="shared" si="58"/>
        <v>912021809</v>
      </c>
      <c r="AK1395" s="61" t="s">
        <v>20</v>
      </c>
      <c r="AL1395" t="s">
        <v>619</v>
      </c>
      <c r="AM1395" s="130">
        <v>912021809</v>
      </c>
      <c r="AN1395" s="61" t="s">
        <v>39</v>
      </c>
    </row>
    <row r="1396" spans="35:40" x14ac:dyDescent="0.25">
      <c r="AI1396" s="130">
        <f t="shared" si="58"/>
        <v>912021810</v>
      </c>
      <c r="AK1396" s="61" t="s">
        <v>20</v>
      </c>
      <c r="AL1396" t="s">
        <v>620</v>
      </c>
      <c r="AM1396" s="130">
        <v>912021810</v>
      </c>
      <c r="AN1396" s="61" t="s">
        <v>39</v>
      </c>
    </row>
    <row r="1397" spans="35:40" x14ac:dyDescent="0.25">
      <c r="AI1397" s="130">
        <f t="shared" si="58"/>
        <v>912021811</v>
      </c>
      <c r="AK1397" s="61" t="s">
        <v>20</v>
      </c>
      <c r="AL1397" t="s">
        <v>621</v>
      </c>
      <c r="AM1397" s="130">
        <v>912021811</v>
      </c>
      <c r="AN1397" s="61" t="s">
        <v>39</v>
      </c>
    </row>
    <row r="1398" spans="35:40" x14ac:dyDescent="0.25">
      <c r="AI1398" s="130">
        <f t="shared" si="58"/>
        <v>912021901</v>
      </c>
      <c r="AK1398" s="61" t="s">
        <v>20</v>
      </c>
      <c r="AL1398" t="s">
        <v>622</v>
      </c>
      <c r="AM1398" s="130">
        <v>912021901</v>
      </c>
      <c r="AN1398" s="61" t="s">
        <v>39</v>
      </c>
    </row>
    <row r="1399" spans="35:40" x14ac:dyDescent="0.25">
      <c r="AI1399" s="130">
        <f t="shared" si="58"/>
        <v>912022001</v>
      </c>
      <c r="AK1399" s="61" t="s">
        <v>20</v>
      </c>
      <c r="AL1399" t="s">
        <v>599</v>
      </c>
      <c r="AM1399" s="130">
        <v>912022001</v>
      </c>
      <c r="AN1399" s="61" t="s">
        <v>39</v>
      </c>
    </row>
    <row r="1400" spans="35:40" x14ac:dyDescent="0.25">
      <c r="AI1400" s="130">
        <f t="shared" si="58"/>
        <v>912022101</v>
      </c>
      <c r="AK1400" s="61" t="s">
        <v>20</v>
      </c>
      <c r="AL1400" t="s">
        <v>600</v>
      </c>
      <c r="AM1400" s="130">
        <v>912022101</v>
      </c>
      <c r="AN1400" s="61" t="s">
        <v>39</v>
      </c>
    </row>
    <row r="1401" spans="35:40" x14ac:dyDescent="0.25">
      <c r="AI1401" s="130">
        <f t="shared" si="58"/>
        <v>912022201</v>
      </c>
      <c r="AK1401" s="61" t="s">
        <v>20</v>
      </c>
      <c r="AL1401" t="s">
        <v>601</v>
      </c>
      <c r="AM1401" s="130">
        <v>912022201</v>
      </c>
      <c r="AN1401" s="61" t="s">
        <v>39</v>
      </c>
    </row>
    <row r="1402" spans="35:40" x14ac:dyDescent="0.25">
      <c r="AI1402" s="130">
        <f t="shared" si="58"/>
        <v>912030101</v>
      </c>
      <c r="AK1402" s="61" t="s">
        <v>20</v>
      </c>
      <c r="AL1402" t="s">
        <v>623</v>
      </c>
      <c r="AM1402" s="130">
        <v>912030101</v>
      </c>
      <c r="AN1402" s="61" t="s">
        <v>39</v>
      </c>
    </row>
    <row r="1403" spans="35:40" x14ac:dyDescent="0.25">
      <c r="AI1403" s="130">
        <f t="shared" si="58"/>
        <v>912030201</v>
      </c>
      <c r="AK1403" s="61" t="s">
        <v>20</v>
      </c>
      <c r="AL1403" t="s">
        <v>624</v>
      </c>
      <c r="AM1403" s="130">
        <v>912030201</v>
      </c>
      <c r="AN1403" s="61" t="s">
        <v>39</v>
      </c>
    </row>
    <row r="1404" spans="35:40" x14ac:dyDescent="0.25">
      <c r="AI1404" s="130">
        <f t="shared" si="58"/>
        <v>912030302</v>
      </c>
      <c r="AK1404" s="61" t="s">
        <v>20</v>
      </c>
      <c r="AL1404" t="s">
        <v>625</v>
      </c>
      <c r="AM1404" s="130">
        <v>912030302</v>
      </c>
      <c r="AN1404" s="61" t="s">
        <v>39</v>
      </c>
    </row>
    <row r="1405" spans="35:40" x14ac:dyDescent="0.25">
      <c r="AI1405" s="130">
        <f t="shared" si="58"/>
        <v>912030401</v>
      </c>
      <c r="AK1405" s="61" t="s">
        <v>20</v>
      </c>
      <c r="AL1405" t="s">
        <v>626</v>
      </c>
      <c r="AM1405" s="130">
        <v>912030401</v>
      </c>
      <c r="AN1405" s="61" t="s">
        <v>39</v>
      </c>
    </row>
    <row r="1406" spans="35:40" x14ac:dyDescent="0.25">
      <c r="AI1406" s="130">
        <f t="shared" si="58"/>
        <v>912030501</v>
      </c>
      <c r="AK1406" s="61" t="s">
        <v>20</v>
      </c>
      <c r="AL1406" t="s">
        <v>627</v>
      </c>
      <c r="AM1406" s="130">
        <v>912030501</v>
      </c>
      <c r="AN1406" s="61" t="s">
        <v>39</v>
      </c>
    </row>
    <row r="1407" spans="35:40" x14ac:dyDescent="0.25">
      <c r="AI1407" s="130">
        <f t="shared" si="58"/>
        <v>912030601</v>
      </c>
      <c r="AK1407" s="61" t="s">
        <v>20</v>
      </c>
      <c r="AL1407" t="s">
        <v>628</v>
      </c>
      <c r="AM1407" s="130">
        <v>912030601</v>
      </c>
      <c r="AN1407" s="61" t="s">
        <v>39</v>
      </c>
    </row>
    <row r="1408" spans="35:40" x14ac:dyDescent="0.25">
      <c r="AI1408" s="130">
        <f t="shared" si="58"/>
        <v>912030701</v>
      </c>
      <c r="AK1408" s="61" t="s">
        <v>20</v>
      </c>
      <c r="AL1408" t="s">
        <v>629</v>
      </c>
      <c r="AM1408" s="130">
        <v>912030701</v>
      </c>
      <c r="AN1408" s="61" t="s">
        <v>39</v>
      </c>
    </row>
    <row r="1409" spans="35:40" x14ac:dyDescent="0.25">
      <c r="AI1409" s="130">
        <f t="shared" si="58"/>
        <v>912030801</v>
      </c>
      <c r="AK1409" s="61" t="s">
        <v>20</v>
      </c>
      <c r="AL1409" t="s">
        <v>630</v>
      </c>
      <c r="AM1409" s="130">
        <v>912030801</v>
      </c>
      <c r="AN1409" s="61" t="s">
        <v>39</v>
      </c>
    </row>
    <row r="1410" spans="35:40" x14ac:dyDescent="0.25">
      <c r="AI1410" s="130">
        <f t="shared" si="58"/>
        <v>912031001</v>
      </c>
      <c r="AK1410" s="61" t="s">
        <v>20</v>
      </c>
      <c r="AL1410" t="s">
        <v>631</v>
      </c>
      <c r="AM1410" s="130">
        <v>912031001</v>
      </c>
      <c r="AN1410" s="128" t="s">
        <v>39</v>
      </c>
    </row>
    <row r="1411" spans="35:40" x14ac:dyDescent="0.25">
      <c r="AI1411" s="130">
        <f t="shared" si="58"/>
        <v>912031002</v>
      </c>
      <c r="AK1411" s="61" t="s">
        <v>20</v>
      </c>
      <c r="AL1411" t="s">
        <v>632</v>
      </c>
      <c r="AM1411" s="130">
        <v>912031002</v>
      </c>
      <c r="AN1411" s="128" t="s">
        <v>39</v>
      </c>
    </row>
    <row r="1412" spans="35:40" x14ac:dyDescent="0.25">
      <c r="AI1412" s="130">
        <f t="shared" si="58"/>
        <v>912031007</v>
      </c>
      <c r="AK1412" s="61" t="s">
        <v>20</v>
      </c>
      <c r="AL1412" t="s">
        <v>633</v>
      </c>
      <c r="AM1412" s="130">
        <v>912031007</v>
      </c>
      <c r="AN1412" s="61" t="s">
        <v>39</v>
      </c>
    </row>
    <row r="1413" spans="35:40" x14ac:dyDescent="0.25">
      <c r="AI1413" s="130">
        <f t="shared" si="58"/>
        <v>912031101</v>
      </c>
      <c r="AK1413" s="61" t="s">
        <v>20</v>
      </c>
      <c r="AL1413" t="s">
        <v>1277</v>
      </c>
      <c r="AM1413" s="130">
        <v>912031101</v>
      </c>
      <c r="AN1413" s="61" t="s">
        <v>39</v>
      </c>
    </row>
    <row r="1414" spans="35:40" x14ac:dyDescent="0.25">
      <c r="AI1414" s="130">
        <f t="shared" si="58"/>
        <v>912031201</v>
      </c>
      <c r="AK1414" s="61" t="s">
        <v>20</v>
      </c>
      <c r="AL1414" t="s">
        <v>634</v>
      </c>
      <c r="AM1414" s="130">
        <v>912031201</v>
      </c>
      <c r="AN1414" s="61" t="s">
        <v>39</v>
      </c>
    </row>
    <row r="1415" spans="35:40" x14ac:dyDescent="0.25">
      <c r="AI1415" s="130">
        <f t="shared" ref="AI1415:AI1470" si="59">$AM1415</f>
        <v>912031301</v>
      </c>
      <c r="AK1415" s="61" t="s">
        <v>20</v>
      </c>
      <c r="AL1415" t="s">
        <v>635</v>
      </c>
      <c r="AM1415" s="130">
        <v>912031301</v>
      </c>
      <c r="AN1415" s="61" t="s">
        <v>39</v>
      </c>
    </row>
    <row r="1416" spans="35:40" x14ac:dyDescent="0.25">
      <c r="AI1416" s="130">
        <f t="shared" si="59"/>
        <v>912031305</v>
      </c>
      <c r="AK1416" s="61" t="s">
        <v>20</v>
      </c>
      <c r="AL1416" t="s">
        <v>1443</v>
      </c>
      <c r="AM1416" s="130">
        <v>912031305</v>
      </c>
      <c r="AN1416" s="61" t="s">
        <v>39</v>
      </c>
    </row>
    <row r="1417" spans="35:40" x14ac:dyDescent="0.25">
      <c r="AI1417" s="130">
        <f t="shared" si="59"/>
        <v>912031401</v>
      </c>
      <c r="AK1417" s="61" t="s">
        <v>20</v>
      </c>
      <c r="AL1417" t="s">
        <v>636</v>
      </c>
      <c r="AM1417" s="130">
        <v>912031401</v>
      </c>
      <c r="AN1417" s="61" t="s">
        <v>39</v>
      </c>
    </row>
    <row r="1418" spans="35:40" x14ac:dyDescent="0.25">
      <c r="AI1418" s="130">
        <f t="shared" si="59"/>
        <v>912031411</v>
      </c>
      <c r="AK1418" s="61" t="s">
        <v>20</v>
      </c>
      <c r="AL1418" t="s">
        <v>930</v>
      </c>
      <c r="AM1418" s="130">
        <v>912031411</v>
      </c>
      <c r="AN1418" s="61" t="s">
        <v>39</v>
      </c>
    </row>
    <row r="1419" spans="35:40" x14ac:dyDescent="0.25">
      <c r="AI1419" s="130">
        <f t="shared" si="59"/>
        <v>912031412</v>
      </c>
      <c r="AK1419" s="61" t="s">
        <v>20</v>
      </c>
      <c r="AL1419" t="s">
        <v>637</v>
      </c>
      <c r="AM1419" s="130">
        <v>912031412</v>
      </c>
      <c r="AN1419" s="61" t="s">
        <v>39</v>
      </c>
    </row>
    <row r="1420" spans="35:40" x14ac:dyDescent="0.25">
      <c r="AI1420" s="130">
        <f t="shared" si="59"/>
        <v>912031501</v>
      </c>
      <c r="AK1420" s="61" t="s">
        <v>20</v>
      </c>
      <c r="AL1420" t="s">
        <v>638</v>
      </c>
      <c r="AM1420" s="130">
        <v>912031501</v>
      </c>
      <c r="AN1420" s="61" t="s">
        <v>39</v>
      </c>
    </row>
    <row r="1421" spans="35:40" x14ac:dyDescent="0.25">
      <c r="AI1421" s="130">
        <f t="shared" si="59"/>
        <v>912031502</v>
      </c>
      <c r="AK1421" s="61" t="s">
        <v>20</v>
      </c>
      <c r="AL1421" t="s">
        <v>639</v>
      </c>
      <c r="AM1421" s="130">
        <v>912031502</v>
      </c>
      <c r="AN1421" s="61" t="s">
        <v>39</v>
      </c>
    </row>
    <row r="1422" spans="35:40" x14ac:dyDescent="0.25">
      <c r="AI1422" s="130">
        <f t="shared" si="59"/>
        <v>912031503</v>
      </c>
      <c r="AK1422" s="61" t="s">
        <v>20</v>
      </c>
      <c r="AL1422" t="s">
        <v>640</v>
      </c>
      <c r="AM1422" s="130">
        <v>912031503</v>
      </c>
      <c r="AN1422" s="61" t="s">
        <v>39</v>
      </c>
    </row>
    <row r="1423" spans="35:40" x14ac:dyDescent="0.25">
      <c r="AI1423" s="130">
        <f t="shared" si="59"/>
        <v>912031504</v>
      </c>
      <c r="AK1423" s="61" t="s">
        <v>20</v>
      </c>
      <c r="AL1423" t="s">
        <v>641</v>
      </c>
      <c r="AM1423" s="130">
        <v>912031504</v>
      </c>
      <c r="AN1423" s="61" t="s">
        <v>39</v>
      </c>
    </row>
    <row r="1424" spans="35:40" x14ac:dyDescent="0.25">
      <c r="AI1424" s="130">
        <f t="shared" si="59"/>
        <v>912031601</v>
      </c>
      <c r="AK1424" s="61" t="s">
        <v>20</v>
      </c>
      <c r="AL1424" t="s">
        <v>642</v>
      </c>
      <c r="AM1424" s="130">
        <v>912031601</v>
      </c>
      <c r="AN1424" s="61" t="s">
        <v>39</v>
      </c>
    </row>
    <row r="1425" spans="35:40" x14ac:dyDescent="0.25">
      <c r="AI1425" s="130">
        <f t="shared" si="59"/>
        <v>912031604</v>
      </c>
      <c r="AK1425" s="61" t="s">
        <v>20</v>
      </c>
      <c r="AL1425" t="s">
        <v>1444</v>
      </c>
      <c r="AM1425" s="130">
        <v>912031604</v>
      </c>
      <c r="AN1425" s="61" t="s">
        <v>39</v>
      </c>
    </row>
    <row r="1426" spans="35:40" x14ac:dyDescent="0.25">
      <c r="AI1426" s="130">
        <f t="shared" si="59"/>
        <v>912031701</v>
      </c>
      <c r="AK1426" s="61" t="s">
        <v>20</v>
      </c>
      <c r="AL1426" t="s">
        <v>643</v>
      </c>
      <c r="AM1426" s="130">
        <v>912031701</v>
      </c>
      <c r="AN1426" s="61" t="s">
        <v>39</v>
      </c>
    </row>
    <row r="1427" spans="35:40" x14ac:dyDescent="0.25">
      <c r="AI1427" s="130">
        <f t="shared" si="59"/>
        <v>912031801</v>
      </c>
      <c r="AK1427" s="61" t="s">
        <v>20</v>
      </c>
      <c r="AL1427" t="s">
        <v>644</v>
      </c>
      <c r="AM1427" s="130">
        <v>912031801</v>
      </c>
      <c r="AN1427" s="61" t="s">
        <v>39</v>
      </c>
    </row>
    <row r="1428" spans="35:40" x14ac:dyDescent="0.25">
      <c r="AI1428" s="130">
        <f t="shared" si="59"/>
        <v>912031901</v>
      </c>
      <c r="AK1428" s="61" t="s">
        <v>20</v>
      </c>
      <c r="AL1428" t="s">
        <v>645</v>
      </c>
      <c r="AM1428" s="130">
        <v>912031901</v>
      </c>
      <c r="AN1428" s="61" t="s">
        <v>39</v>
      </c>
    </row>
    <row r="1429" spans="35:40" x14ac:dyDescent="0.25">
      <c r="AI1429" s="130">
        <f t="shared" si="59"/>
        <v>912031907</v>
      </c>
      <c r="AK1429" s="61" t="s">
        <v>20</v>
      </c>
      <c r="AL1429" t="s">
        <v>646</v>
      </c>
      <c r="AM1429" s="130">
        <v>912031907</v>
      </c>
      <c r="AN1429" s="61" t="s">
        <v>39</v>
      </c>
    </row>
    <row r="1430" spans="35:40" x14ac:dyDescent="0.25">
      <c r="AI1430" s="130">
        <f t="shared" si="59"/>
        <v>912032001</v>
      </c>
      <c r="AK1430" s="61" t="s">
        <v>20</v>
      </c>
      <c r="AL1430" t="s">
        <v>647</v>
      </c>
      <c r="AM1430" s="130">
        <v>912032001</v>
      </c>
      <c r="AN1430" s="61" t="s">
        <v>39</v>
      </c>
    </row>
    <row r="1431" spans="35:40" x14ac:dyDescent="0.25">
      <c r="AI1431" s="130">
        <f t="shared" si="59"/>
        <v>912032101</v>
      </c>
      <c r="AK1431" s="61" t="s">
        <v>20</v>
      </c>
      <c r="AL1431" t="s">
        <v>648</v>
      </c>
      <c r="AM1431" s="130">
        <v>912032101</v>
      </c>
      <c r="AN1431" s="61" t="s">
        <v>39</v>
      </c>
    </row>
    <row r="1432" spans="35:40" x14ac:dyDescent="0.25">
      <c r="AI1432" s="130">
        <f t="shared" si="59"/>
        <v>912032201</v>
      </c>
      <c r="AK1432" s="61" t="s">
        <v>20</v>
      </c>
      <c r="AL1432" t="s">
        <v>649</v>
      </c>
      <c r="AM1432" s="130">
        <v>912032201</v>
      </c>
      <c r="AN1432" s="61" t="s">
        <v>39</v>
      </c>
    </row>
    <row r="1433" spans="35:40" x14ac:dyDescent="0.25">
      <c r="AI1433" s="130">
        <f t="shared" si="59"/>
        <v>912032301</v>
      </c>
      <c r="AK1433" s="61" t="s">
        <v>20</v>
      </c>
      <c r="AL1433" t="s">
        <v>650</v>
      </c>
      <c r="AM1433" s="130">
        <v>912032301</v>
      </c>
      <c r="AN1433" s="61" t="s">
        <v>39</v>
      </c>
    </row>
    <row r="1434" spans="35:40" x14ac:dyDescent="0.25">
      <c r="AI1434" s="130">
        <f t="shared" si="59"/>
        <v>912032401</v>
      </c>
      <c r="AK1434" s="61" t="s">
        <v>20</v>
      </c>
      <c r="AL1434" t="s">
        <v>651</v>
      </c>
      <c r="AM1434" s="130">
        <v>912032401</v>
      </c>
      <c r="AN1434" s="61" t="s">
        <v>39</v>
      </c>
    </row>
    <row r="1435" spans="35:40" x14ac:dyDescent="0.25">
      <c r="AI1435" s="130">
        <f t="shared" si="59"/>
        <v>912032501</v>
      </c>
      <c r="AK1435" s="61" t="s">
        <v>20</v>
      </c>
      <c r="AL1435" t="s">
        <v>652</v>
      </c>
      <c r="AM1435" s="130">
        <v>912032501</v>
      </c>
      <c r="AN1435" s="61" t="s">
        <v>39</v>
      </c>
    </row>
    <row r="1436" spans="35:40" x14ac:dyDescent="0.25">
      <c r="AI1436" s="130">
        <f t="shared" si="59"/>
        <v>912032502</v>
      </c>
      <c r="AK1436" s="61" t="s">
        <v>20</v>
      </c>
      <c r="AL1436" t="s">
        <v>653</v>
      </c>
      <c r="AM1436" s="130">
        <v>912032502</v>
      </c>
      <c r="AN1436" s="61" t="s">
        <v>39</v>
      </c>
    </row>
    <row r="1437" spans="35:40" x14ac:dyDescent="0.25">
      <c r="AI1437" s="130">
        <f t="shared" si="59"/>
        <v>912032505</v>
      </c>
      <c r="AK1437" s="61" t="s">
        <v>20</v>
      </c>
      <c r="AL1437" t="s">
        <v>654</v>
      </c>
      <c r="AM1437" s="130">
        <v>912032505</v>
      </c>
      <c r="AN1437" s="61" t="s">
        <v>39</v>
      </c>
    </row>
    <row r="1438" spans="35:40" x14ac:dyDescent="0.25">
      <c r="AI1438" s="130">
        <f t="shared" si="59"/>
        <v>912032509</v>
      </c>
      <c r="AK1438" s="61" t="s">
        <v>20</v>
      </c>
      <c r="AL1438" t="s">
        <v>655</v>
      </c>
      <c r="AM1438" s="130">
        <v>912032509</v>
      </c>
      <c r="AN1438" s="61" t="s">
        <v>39</v>
      </c>
    </row>
    <row r="1439" spans="35:40" x14ac:dyDescent="0.25">
      <c r="AI1439" s="130">
        <f t="shared" si="59"/>
        <v>912032518</v>
      </c>
      <c r="AK1439" s="61" t="s">
        <v>20</v>
      </c>
      <c r="AL1439" t="s">
        <v>656</v>
      </c>
      <c r="AM1439" s="130">
        <v>912032518</v>
      </c>
      <c r="AN1439" s="61" t="s">
        <v>39</v>
      </c>
    </row>
    <row r="1440" spans="35:40" x14ac:dyDescent="0.25">
      <c r="AI1440" s="130">
        <f t="shared" si="59"/>
        <v>912040101</v>
      </c>
      <c r="AK1440" s="61" t="s">
        <v>20</v>
      </c>
      <c r="AL1440" t="s">
        <v>657</v>
      </c>
      <c r="AM1440" s="130">
        <v>912040101</v>
      </c>
      <c r="AN1440" s="61" t="s">
        <v>39</v>
      </c>
    </row>
    <row r="1441" spans="35:40" x14ac:dyDescent="0.25">
      <c r="AI1441" s="130">
        <f t="shared" si="59"/>
        <v>912040102</v>
      </c>
      <c r="AK1441" s="61" t="s">
        <v>20</v>
      </c>
      <c r="AL1441" t="s">
        <v>658</v>
      </c>
      <c r="AM1441" s="130">
        <v>912040102</v>
      </c>
      <c r="AN1441" s="61" t="s">
        <v>39</v>
      </c>
    </row>
    <row r="1442" spans="35:40" x14ac:dyDescent="0.25">
      <c r="AI1442" s="130">
        <f t="shared" si="59"/>
        <v>912040110</v>
      </c>
      <c r="AK1442" s="61" t="s">
        <v>20</v>
      </c>
      <c r="AL1442" t="s">
        <v>659</v>
      </c>
      <c r="AM1442" s="130">
        <v>912040110</v>
      </c>
      <c r="AN1442" s="61" t="s">
        <v>39</v>
      </c>
    </row>
    <row r="1443" spans="35:40" x14ac:dyDescent="0.25">
      <c r="AI1443" s="130">
        <f t="shared" si="59"/>
        <v>912050101</v>
      </c>
      <c r="AK1443" s="61" t="s">
        <v>20</v>
      </c>
      <c r="AL1443" t="s">
        <v>660</v>
      </c>
      <c r="AM1443" s="130">
        <v>912050101</v>
      </c>
      <c r="AN1443" s="61" t="s">
        <v>39</v>
      </c>
    </row>
    <row r="1444" spans="35:40" x14ac:dyDescent="0.25">
      <c r="AI1444" s="130">
        <f t="shared" si="59"/>
        <v>912050201</v>
      </c>
      <c r="AK1444" s="61" t="s">
        <v>20</v>
      </c>
      <c r="AL1444" t="s">
        <v>661</v>
      </c>
      <c r="AM1444" s="130">
        <v>912050201</v>
      </c>
      <c r="AN1444" s="61" t="s">
        <v>39</v>
      </c>
    </row>
    <row r="1445" spans="35:40" x14ac:dyDescent="0.25">
      <c r="AI1445" s="130">
        <f t="shared" si="59"/>
        <v>912050301</v>
      </c>
      <c r="AK1445" s="61" t="s">
        <v>20</v>
      </c>
      <c r="AL1445" t="s">
        <v>662</v>
      </c>
      <c r="AM1445" s="130">
        <v>912050301</v>
      </c>
      <c r="AN1445" s="61" t="s">
        <v>39</v>
      </c>
    </row>
    <row r="1446" spans="35:40" x14ac:dyDescent="0.25">
      <c r="AI1446" s="130">
        <f t="shared" si="59"/>
        <v>912050401</v>
      </c>
      <c r="AK1446" s="61" t="s">
        <v>20</v>
      </c>
      <c r="AL1446" t="s">
        <v>663</v>
      </c>
      <c r="AM1446" s="130">
        <v>912050401</v>
      </c>
      <c r="AN1446" s="61" t="s">
        <v>39</v>
      </c>
    </row>
    <row r="1447" spans="35:40" x14ac:dyDescent="0.25">
      <c r="AI1447" s="130">
        <f t="shared" si="59"/>
        <v>912050415</v>
      </c>
      <c r="AK1447" s="61" t="s">
        <v>20</v>
      </c>
      <c r="AL1447" t="s">
        <v>664</v>
      </c>
      <c r="AM1447" s="130">
        <v>912050415</v>
      </c>
      <c r="AN1447" s="61" t="s">
        <v>39</v>
      </c>
    </row>
    <row r="1448" spans="35:40" x14ac:dyDescent="0.25">
      <c r="AI1448" s="130">
        <f t="shared" si="59"/>
        <v>912070101</v>
      </c>
      <c r="AK1448" s="61" t="s">
        <v>20</v>
      </c>
      <c r="AL1448" t="s">
        <v>665</v>
      </c>
      <c r="AM1448" s="130">
        <v>912070101</v>
      </c>
      <c r="AN1448" s="61" t="s">
        <v>39</v>
      </c>
    </row>
    <row r="1449" spans="35:40" x14ac:dyDescent="0.25">
      <c r="AI1449" s="130">
        <f t="shared" si="59"/>
        <v>912080102</v>
      </c>
      <c r="AK1449" s="61" t="s">
        <v>20</v>
      </c>
      <c r="AL1449" t="s">
        <v>666</v>
      </c>
      <c r="AM1449" s="130">
        <v>912080102</v>
      </c>
      <c r="AN1449" s="61" t="s">
        <v>39</v>
      </c>
    </row>
    <row r="1450" spans="35:40" x14ac:dyDescent="0.25">
      <c r="AI1450" s="130">
        <f t="shared" si="59"/>
        <v>912080103</v>
      </c>
      <c r="AK1450" s="61" t="s">
        <v>20</v>
      </c>
      <c r="AL1450" t="s">
        <v>565</v>
      </c>
      <c r="AM1450" s="130">
        <v>912080103</v>
      </c>
      <c r="AN1450" s="61" t="s">
        <v>39</v>
      </c>
    </row>
    <row r="1451" spans="35:40" x14ac:dyDescent="0.25">
      <c r="AI1451" s="130">
        <f t="shared" si="59"/>
        <v>912080104</v>
      </c>
      <c r="AK1451" s="61" t="s">
        <v>20</v>
      </c>
      <c r="AL1451" t="s">
        <v>566</v>
      </c>
      <c r="AM1451" s="130">
        <v>912080104</v>
      </c>
      <c r="AN1451" s="61" t="s">
        <v>39</v>
      </c>
    </row>
    <row r="1452" spans="35:40" x14ac:dyDescent="0.25">
      <c r="AI1452" s="130">
        <f t="shared" si="59"/>
        <v>912080105</v>
      </c>
      <c r="AK1452" s="61" t="s">
        <v>20</v>
      </c>
      <c r="AL1452" t="s">
        <v>567</v>
      </c>
      <c r="AM1452" s="130">
        <v>912080105</v>
      </c>
      <c r="AN1452" s="61" t="s">
        <v>39</v>
      </c>
    </row>
    <row r="1453" spans="35:40" x14ac:dyDescent="0.25">
      <c r="AI1453" s="130">
        <f t="shared" si="59"/>
        <v>912080106</v>
      </c>
      <c r="AK1453" s="61" t="s">
        <v>20</v>
      </c>
      <c r="AL1453" t="s">
        <v>597</v>
      </c>
      <c r="AM1453" s="130">
        <v>912080106</v>
      </c>
      <c r="AN1453" s="61" t="s">
        <v>39</v>
      </c>
    </row>
    <row r="1454" spans="35:40" x14ac:dyDescent="0.25">
      <c r="AI1454" s="130">
        <f t="shared" si="59"/>
        <v>912080107</v>
      </c>
      <c r="AK1454" s="61" t="s">
        <v>20</v>
      </c>
      <c r="AL1454" t="s">
        <v>569</v>
      </c>
      <c r="AM1454" s="130">
        <v>912080107</v>
      </c>
      <c r="AN1454" s="61" t="s">
        <v>39</v>
      </c>
    </row>
    <row r="1455" spans="35:40" x14ac:dyDescent="0.25">
      <c r="AI1455" s="130">
        <f t="shared" si="59"/>
        <v>912090101</v>
      </c>
      <c r="AK1455" s="61" t="s">
        <v>20</v>
      </c>
      <c r="AL1455" t="s">
        <v>885</v>
      </c>
      <c r="AM1455" s="130">
        <v>912090101</v>
      </c>
      <c r="AN1455" s="61" t="s">
        <v>39</v>
      </c>
    </row>
    <row r="1456" spans="35:40" x14ac:dyDescent="0.25">
      <c r="AI1456" s="130">
        <f t="shared" si="59"/>
        <v>0</v>
      </c>
    </row>
    <row r="1457" spans="35:35" x14ac:dyDescent="0.25">
      <c r="AI1457" s="130">
        <f t="shared" si="59"/>
        <v>0</v>
      </c>
    </row>
    <row r="1458" spans="35:35" x14ac:dyDescent="0.25">
      <c r="AI1458" s="130">
        <f t="shared" si="59"/>
        <v>0</v>
      </c>
    </row>
    <row r="1459" spans="35:35" x14ac:dyDescent="0.25">
      <c r="AI1459" s="130">
        <f t="shared" si="59"/>
        <v>0</v>
      </c>
    </row>
    <row r="1460" spans="35:35" x14ac:dyDescent="0.25">
      <c r="AI1460" s="130">
        <f t="shared" si="59"/>
        <v>0</v>
      </c>
    </row>
    <row r="1461" spans="35:35" x14ac:dyDescent="0.25">
      <c r="AI1461" s="130">
        <f t="shared" si="59"/>
        <v>0</v>
      </c>
    </row>
    <row r="1462" spans="35:35" x14ac:dyDescent="0.25">
      <c r="AI1462" s="130">
        <f t="shared" si="59"/>
        <v>0</v>
      </c>
    </row>
    <row r="1463" spans="35:35" x14ac:dyDescent="0.25">
      <c r="AI1463" s="130">
        <f t="shared" si="59"/>
        <v>0</v>
      </c>
    </row>
    <row r="1464" spans="35:35" x14ac:dyDescent="0.25">
      <c r="AI1464" s="130">
        <f t="shared" si="59"/>
        <v>0</v>
      </c>
    </row>
    <row r="1465" spans="35:35" x14ac:dyDescent="0.25">
      <c r="AI1465" s="130">
        <f t="shared" si="59"/>
        <v>0</v>
      </c>
    </row>
    <row r="1466" spans="35:35" x14ac:dyDescent="0.25">
      <c r="AI1466" s="130">
        <f t="shared" si="59"/>
        <v>0</v>
      </c>
    </row>
    <row r="1467" spans="35:35" x14ac:dyDescent="0.25">
      <c r="AI1467" s="130">
        <f t="shared" si="59"/>
        <v>0</v>
      </c>
    </row>
    <row r="1468" spans="35:35" x14ac:dyDescent="0.25">
      <c r="AI1468" s="130">
        <f t="shared" si="59"/>
        <v>0</v>
      </c>
    </row>
    <row r="1469" spans="35:35" x14ac:dyDescent="0.25">
      <c r="AI1469" s="130">
        <f t="shared" si="59"/>
        <v>0</v>
      </c>
    </row>
    <row r="1470" spans="35:35" x14ac:dyDescent="0.25">
      <c r="AI1470" s="130">
        <f t="shared" si="59"/>
        <v>0</v>
      </c>
    </row>
  </sheetData>
  <mergeCells count="29">
    <mergeCell ref="I118:I123"/>
    <mergeCell ref="A104:A110"/>
    <mergeCell ref="A111:A117"/>
    <mergeCell ref="A118:A123"/>
    <mergeCell ref="I104:I110"/>
    <mergeCell ref="I111:I117"/>
    <mergeCell ref="V1:X1"/>
    <mergeCell ref="D2:F2"/>
    <mergeCell ref="L2:N2"/>
    <mergeCell ref="D3:F3"/>
    <mergeCell ref="L3:N3"/>
    <mergeCell ref="P1:T1"/>
    <mergeCell ref="C1:F1"/>
    <mergeCell ref="I1:I3"/>
    <mergeCell ref="J1:N1"/>
    <mergeCell ref="A94:A103"/>
    <mergeCell ref="I94:I103"/>
    <mergeCell ref="A64:A93"/>
    <mergeCell ref="I64:I93"/>
    <mergeCell ref="I4:I43"/>
    <mergeCell ref="I44:I48"/>
    <mergeCell ref="I49:I53"/>
    <mergeCell ref="I54:I58"/>
    <mergeCell ref="I59:I63"/>
    <mergeCell ref="A44:A48"/>
    <mergeCell ref="A49:A53"/>
    <mergeCell ref="A4:A43"/>
    <mergeCell ref="A54:A58"/>
    <mergeCell ref="A59:A63"/>
  </mergeCells>
  <conditionalFormatting sqref="Q104:Q123 Q64:Q65">
    <cfRule type="cellIs" dxfId="58" priority="586" stopIfTrue="1" operator="equal">
      <formula>0</formula>
    </cfRule>
    <cfRule type="containsErrors" dxfId="57" priority="587" stopIfTrue="1">
      <formula>ISERROR(Q64)</formula>
    </cfRule>
  </conditionalFormatting>
  <conditionalFormatting sqref="T4:T10 T104:T123 T64:T91">
    <cfRule type="containsText" dxfId="56" priority="585" stopIfTrue="1" operator="containsText" text="YANLIŞ">
      <formula>NOT(ISERROR(SEARCH("YANLIŞ",T4)))</formula>
    </cfRule>
  </conditionalFormatting>
  <conditionalFormatting sqref="C4 C44:C58 C104:C123">
    <cfRule type="cellIs" dxfId="55" priority="525" operator="notEqual">
      <formula>B4</formula>
    </cfRule>
  </conditionalFormatting>
  <conditionalFormatting sqref="C5:C22">
    <cfRule type="cellIs" dxfId="54" priority="524" operator="notEqual">
      <formula>B5</formula>
    </cfRule>
  </conditionalFormatting>
  <conditionalFormatting sqref="C100 C102">
    <cfRule type="cellIs" dxfId="53" priority="393" operator="notEqual">
      <formula>B100</formula>
    </cfRule>
  </conditionalFormatting>
  <conditionalFormatting sqref="C64:C72">
    <cfRule type="cellIs" dxfId="52" priority="392" operator="notEqual">
      <formula>B64</formula>
    </cfRule>
  </conditionalFormatting>
  <conditionalFormatting sqref="C99 C101 C103">
    <cfRule type="cellIs" dxfId="51" priority="351" operator="notEqual">
      <formula>B99</formula>
    </cfRule>
  </conditionalFormatting>
  <conditionalFormatting sqref="C23:C43">
    <cfRule type="cellIs" dxfId="50" priority="337" operator="notEqual">
      <formula>B23</formula>
    </cfRule>
  </conditionalFormatting>
  <conditionalFormatting sqref="C73:C92">
    <cfRule type="cellIs" dxfId="49" priority="336" operator="notEqual">
      <formula>B73</formula>
    </cfRule>
  </conditionalFormatting>
  <conditionalFormatting sqref="C93:C98">
    <cfRule type="cellIs" dxfId="48" priority="335" operator="notEqual">
      <formula>B93</formula>
    </cfRule>
  </conditionalFormatting>
  <conditionalFormatting sqref="Q4:Q10">
    <cfRule type="cellIs" dxfId="47" priority="316" stopIfTrue="1" operator="equal">
      <formula>0</formula>
    </cfRule>
    <cfRule type="containsErrors" dxfId="46" priority="317" stopIfTrue="1">
      <formula>ISERROR(Q4)</formula>
    </cfRule>
  </conditionalFormatting>
  <conditionalFormatting sqref="T11:T58 T94:T103">
    <cfRule type="containsText" dxfId="45" priority="315" stopIfTrue="1" operator="containsText" text="YANLIŞ">
      <formula>NOT(ISERROR(SEARCH("YANLIŞ",T11)))</formula>
    </cfRule>
  </conditionalFormatting>
  <conditionalFormatting sqref="Q11:Q58 Q94:Q103">
    <cfRule type="cellIs" dxfId="44" priority="313" stopIfTrue="1" operator="equal">
      <formula>0</formula>
    </cfRule>
    <cfRule type="containsErrors" dxfId="43" priority="314" stopIfTrue="1">
      <formula>ISERROR(Q11)</formula>
    </cfRule>
  </conditionalFormatting>
  <conditionalFormatting sqref="C59:C63">
    <cfRule type="cellIs" dxfId="42" priority="312" operator="notEqual">
      <formula>B59</formula>
    </cfRule>
  </conditionalFormatting>
  <conditionalFormatting sqref="T59:T63">
    <cfRule type="containsText" dxfId="41" priority="311" stopIfTrue="1" operator="containsText" text="YANLIŞ">
      <formula>NOT(ISERROR(SEARCH("YANLIŞ",T59)))</formula>
    </cfRule>
  </conditionalFormatting>
  <conditionalFormatting sqref="Q59:Q63">
    <cfRule type="cellIs" dxfId="40" priority="309" stopIfTrue="1" operator="equal">
      <formula>0</formula>
    </cfRule>
    <cfRule type="containsErrors" dxfId="39" priority="310" stopIfTrue="1">
      <formula>ISERROR(Q59)</formula>
    </cfRule>
  </conditionalFormatting>
  <conditionalFormatting sqref="C93">
    <cfRule type="cellIs" dxfId="38" priority="298" operator="notEqual">
      <formula>B93</formula>
    </cfRule>
  </conditionalFormatting>
  <conditionalFormatting sqref="T92:T93">
    <cfRule type="containsText" dxfId="37" priority="297" stopIfTrue="1" operator="containsText" text="YANLIŞ">
      <formula>NOT(ISERROR(SEARCH("YANLIŞ",T92)))</formula>
    </cfRule>
  </conditionalFormatting>
  <conditionalFormatting sqref="Q66:Q93">
    <cfRule type="cellIs" dxfId="36" priority="293" stopIfTrue="1" operator="equal">
      <formula>0</formula>
    </cfRule>
    <cfRule type="containsErrors" dxfId="35" priority="294" stopIfTrue="1">
      <formula>ISERROR(Q66)</formula>
    </cfRule>
  </conditionalFormatting>
  <conditionalFormatting sqref="AM60:AM154">
    <cfRule type="duplicateValues" dxfId="34" priority="30" stopIfTrue="1"/>
  </conditionalFormatting>
  <conditionalFormatting sqref="AM60:AM154">
    <cfRule type="duplicateValues" dxfId="33" priority="31" stopIfTrue="1"/>
  </conditionalFormatting>
  <conditionalFormatting sqref="AL60:AL154">
    <cfRule type="duplicateValues" dxfId="32" priority="32" stopIfTrue="1"/>
  </conditionalFormatting>
  <conditionalFormatting sqref="AM1238:AM1245">
    <cfRule type="duplicateValues" dxfId="31" priority="28" stopIfTrue="1"/>
  </conditionalFormatting>
  <conditionalFormatting sqref="AM1238:AM1245">
    <cfRule type="duplicateValues" dxfId="30" priority="29" stopIfTrue="1"/>
  </conditionalFormatting>
  <conditionalFormatting sqref="AM1236">
    <cfRule type="duplicateValues" dxfId="29" priority="26" stopIfTrue="1"/>
  </conditionalFormatting>
  <conditionalFormatting sqref="AM1236">
    <cfRule type="duplicateValues" dxfId="28" priority="27" stopIfTrue="1"/>
  </conditionalFormatting>
  <conditionalFormatting sqref="AM1237">
    <cfRule type="duplicateValues" dxfId="27" priority="24" stopIfTrue="1"/>
  </conditionalFormatting>
  <conditionalFormatting sqref="AM1237">
    <cfRule type="duplicateValues" dxfId="26" priority="25" stopIfTrue="1"/>
  </conditionalFormatting>
  <conditionalFormatting sqref="AM1238:AM1239">
    <cfRule type="duplicateValues" dxfId="25" priority="22" stopIfTrue="1"/>
  </conditionalFormatting>
  <conditionalFormatting sqref="AM1238:AM1239">
    <cfRule type="duplicateValues" dxfId="24" priority="23" stopIfTrue="1"/>
  </conditionalFormatting>
  <conditionalFormatting sqref="AM1240">
    <cfRule type="duplicateValues" dxfId="23" priority="20" stopIfTrue="1"/>
  </conditionalFormatting>
  <conditionalFormatting sqref="AM1240">
    <cfRule type="duplicateValues" dxfId="22" priority="21" stopIfTrue="1"/>
  </conditionalFormatting>
  <conditionalFormatting sqref="AM1241:AM1245">
    <cfRule type="duplicateValues" dxfId="21" priority="18" stopIfTrue="1"/>
  </conditionalFormatting>
  <conditionalFormatting sqref="AM1241:AM1245">
    <cfRule type="duplicateValues" dxfId="20" priority="19" stopIfTrue="1"/>
  </conditionalFormatting>
  <conditionalFormatting sqref="AL1246:AL1449">
    <cfRule type="duplicateValues" dxfId="19" priority="16" stopIfTrue="1"/>
  </conditionalFormatting>
  <conditionalFormatting sqref="AM1246:AM1449">
    <cfRule type="duplicateValues" dxfId="18" priority="14" stopIfTrue="1"/>
  </conditionalFormatting>
  <conditionalFormatting sqref="AM1246:AM1449">
    <cfRule type="duplicateValues" dxfId="17" priority="15" stopIfTrue="1"/>
  </conditionalFormatting>
  <conditionalFormatting sqref="AM1246:AM1449">
    <cfRule type="duplicateValues" dxfId="16" priority="12" stopIfTrue="1"/>
  </conditionalFormatting>
  <conditionalFormatting sqref="AM1246:AM1449">
    <cfRule type="duplicateValues" dxfId="15" priority="13" stopIfTrue="1"/>
  </conditionalFormatting>
  <conditionalFormatting sqref="AM1246:AM1449">
    <cfRule type="duplicateValues" dxfId="14" priority="17" stopIfTrue="1"/>
  </conditionalFormatting>
  <conditionalFormatting sqref="AM1450">
    <cfRule type="duplicateValues" dxfId="13" priority="11" stopIfTrue="1"/>
  </conditionalFormatting>
  <conditionalFormatting sqref="AM1451">
    <cfRule type="duplicateValues" dxfId="12" priority="10" stopIfTrue="1"/>
  </conditionalFormatting>
  <conditionalFormatting sqref="AL1015:AL1019">
    <cfRule type="duplicateValues" dxfId="11" priority="9" stopIfTrue="1"/>
  </conditionalFormatting>
  <conditionalFormatting sqref="AL950:AL1085 AL1087:AL1139">
    <cfRule type="duplicateValues" dxfId="10" priority="8" stopIfTrue="1"/>
  </conditionalFormatting>
  <conditionalFormatting sqref="AL1086">
    <cfRule type="duplicateValues" dxfId="9" priority="6" stopIfTrue="1"/>
  </conditionalFormatting>
  <conditionalFormatting sqref="AM1086">
    <cfRule type="duplicateValues" dxfId="8" priority="7" stopIfTrue="1"/>
  </conditionalFormatting>
  <conditionalFormatting sqref="AL1086">
    <cfRule type="duplicateValues" dxfId="7" priority="5" stopIfTrue="1"/>
  </conditionalFormatting>
  <conditionalFormatting sqref="AM1453:AM1454">
    <cfRule type="duplicateValues" dxfId="6" priority="4" stopIfTrue="1"/>
  </conditionalFormatting>
  <conditionalFormatting sqref="AM1452">
    <cfRule type="duplicateValues" dxfId="5" priority="33" stopIfTrue="1"/>
  </conditionalFormatting>
  <conditionalFormatting sqref="AM1087:AM1245 AM483:AM1085">
    <cfRule type="duplicateValues" dxfId="4" priority="34" stopIfTrue="1"/>
  </conditionalFormatting>
  <conditionalFormatting sqref="AL4:AM1455">
    <cfRule type="duplicateValues" dxfId="3" priority="35" stopIfTrue="1"/>
  </conditionalFormatting>
  <conditionalFormatting sqref="AL1455">
    <cfRule type="duplicateValues" dxfId="2" priority="3" stopIfTrue="1"/>
  </conditionalFormatting>
  <conditionalFormatting sqref="AM1455">
    <cfRule type="duplicateValues" dxfId="1" priority="1" stopIfTrue="1"/>
  </conditionalFormatting>
  <conditionalFormatting sqref="AM1455">
    <cfRule type="duplicateValues" dxfId="0" priority="2" stopIfTrue="1"/>
  </conditionalFormatting>
  <pageMargins left="0.7" right="0.7" top="0.75" bottom="0.75" header="0.3" footer="0.3"/>
  <pageSetup paperSize="9" orientation="portrait" r:id="rId1"/>
  <ignoredErrors>
    <ignoredError sqref="R65 Q64:R64 R104:R105 R66 R67:R94 R95:R96 T64 T65 T66 T67:T94 T95:T96 R4 R5 R6:R31 R32 R33:R43 T4 T5 T6:T31 T32 T33:T43 R44 T44 T104:T105 T97 R97 T98:T103 R106:R114 T106:T114 R115:R119 T115:T119 R120:R123 T120:T123 Q120:Q123 Q115:Q119 Q106:Q114 Q104:Q105 S120:S123 S115:S119 S106:S114 S104:S105 S4:S58 Q4:Q58 T45:T58 R45:R58 Q59:Q63 S59:S63 T59:T63 Q65:Q103 S64:S103" evalError="1"/>
    <ignoredError sqref="J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12</vt:i4>
      </vt:variant>
    </vt:vector>
  </HeadingPairs>
  <TitlesOfParts>
    <vt:vector size="15" baseType="lpstr">
      <vt:lpstr>KAZANIMLAR</vt:lpstr>
      <vt:lpstr>CEVAP ANAHTARI</vt:lpstr>
      <vt:lpstr>DENEME_v2</vt:lpstr>
      <vt:lpstr>_01_TUR</vt:lpstr>
      <vt:lpstr>_02_TAR</vt:lpstr>
      <vt:lpstr>_03_COG</vt:lpstr>
      <vt:lpstr>_04_FEL1</vt:lpstr>
      <vt:lpstr>_05_DIN</vt:lpstr>
      <vt:lpstr>_07_MAT</vt:lpstr>
      <vt:lpstr>_08_GEO</vt:lpstr>
      <vt:lpstr>_09_FIZ</vt:lpstr>
      <vt:lpstr>_10_KIM</vt:lpstr>
      <vt:lpstr>_11_BIO</vt:lpstr>
      <vt:lpstr>'CEVAP ANAHTARI'!Yazdırma_Alanı</vt:lpstr>
      <vt:lpstr>KAZANIMLAR!Yazdırma_Alanı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GS</cp:lastModifiedBy>
  <cp:lastPrinted>2022-01-06T19:03:47Z</cp:lastPrinted>
  <dcterms:created xsi:type="dcterms:W3CDTF">2014-11-26T09:05:55Z</dcterms:created>
  <dcterms:modified xsi:type="dcterms:W3CDTF">2022-03-05T10:51:49Z</dcterms:modified>
</cp:coreProperties>
</file>